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activeTab="1"/>
  </bookViews>
  <sheets>
    <sheet name="Лист1" sheetId="1" r:id="rId1"/>
    <sheet name="тариф содержания по домам)" sheetId="8" r:id="rId2"/>
  </sheets>
  <definedNames>
    <definedName name="_xlnm.Print_Titles" localSheetId="1">'тариф содержания по домам)'!$12:$22</definedName>
    <definedName name="_xlnm.Print_Area" localSheetId="1">'тариф содержания по домам)'!$A$4:$AM$77</definedName>
  </definedNames>
  <calcPr calcId="125725" iterate="1" fullPrecision="0"/>
</workbook>
</file>

<file path=xl/calcChain.xml><?xml version="1.0" encoding="utf-8"?>
<calcChain xmlns="http://schemas.openxmlformats.org/spreadsheetml/2006/main">
  <c r="I23" i="8"/>
  <c r="AK23"/>
  <c r="AL23" s="1"/>
  <c r="I24"/>
  <c r="AK24"/>
  <c r="AL24" s="1"/>
  <c r="I25"/>
  <c r="AK25"/>
  <c r="AL25" s="1"/>
  <c r="I26"/>
  <c r="AK26"/>
  <c r="AL26" s="1"/>
  <c r="I27"/>
  <c r="AK27"/>
  <c r="AL27" s="1"/>
  <c r="AK28"/>
  <c r="AL28" s="1"/>
  <c r="AK29"/>
  <c r="AL29" s="1"/>
  <c r="AK30"/>
  <c r="AL30" s="1"/>
  <c r="AK31"/>
  <c r="AL31" s="1"/>
  <c r="AK32"/>
  <c r="AL32" s="1"/>
  <c r="AK33"/>
  <c r="AL33" s="1"/>
  <c r="AK34"/>
  <c r="AL34" s="1"/>
  <c r="I35"/>
  <c r="AK35"/>
  <c r="AL35" s="1"/>
  <c r="AK36"/>
  <c r="AL36" s="1"/>
  <c r="AK37"/>
  <c r="AL37" s="1"/>
  <c r="AK38"/>
  <c r="AL38" s="1"/>
  <c r="AK39"/>
  <c r="AL39" s="1"/>
  <c r="I40"/>
  <c r="AK40"/>
  <c r="AL40" s="1"/>
  <c r="AK41"/>
  <c r="AL41" s="1"/>
  <c r="AK42"/>
  <c r="AL42" s="1"/>
  <c r="AK43"/>
  <c r="AL43" s="1"/>
  <c r="AK44"/>
  <c r="AL44" s="1"/>
  <c r="AK45"/>
  <c r="AL45" s="1"/>
  <c r="AK46"/>
  <c r="AL46" s="1"/>
  <c r="AK47"/>
  <c r="AL47" s="1"/>
  <c r="AK48"/>
  <c r="AL48" s="1"/>
  <c r="AK49"/>
  <c r="AL49" s="1"/>
  <c r="AK50"/>
  <c r="AL50" s="1"/>
  <c r="AK51"/>
  <c r="AL51" s="1"/>
  <c r="I52"/>
  <c r="AK52"/>
  <c r="AL52" s="1"/>
  <c r="AK53"/>
  <c r="AL53" s="1"/>
  <c r="AK54"/>
  <c r="AL54" s="1"/>
  <c r="AK55"/>
  <c r="AL55" s="1"/>
  <c r="AK56"/>
  <c r="AL56" s="1"/>
  <c r="I57"/>
  <c r="AK57"/>
  <c r="AL57" s="1"/>
  <c r="I58"/>
  <c r="AK58"/>
  <c r="AL58" s="1"/>
  <c r="J59"/>
  <c r="AK59"/>
  <c r="AL59"/>
  <c r="J60"/>
  <c r="AK60"/>
  <c r="AL60" s="1"/>
  <c r="J61"/>
  <c r="AK61"/>
  <c r="AL61"/>
  <c r="AK62"/>
  <c r="AL62"/>
  <c r="AK63"/>
  <c r="AL63"/>
  <c r="AK64"/>
  <c r="AL64" s="1"/>
  <c r="I65"/>
  <c r="AK65"/>
  <c r="AL65" s="1"/>
  <c r="AK66"/>
  <c r="AL66"/>
  <c r="J67"/>
  <c r="AK67"/>
  <c r="AL67" s="1"/>
  <c r="AK68"/>
  <c r="AL68" s="1"/>
  <c r="AK69"/>
  <c r="AL69" s="1"/>
  <c r="AK70"/>
  <c r="AL70" s="1"/>
  <c r="J71"/>
  <c r="AK71"/>
  <c r="AL71" s="1"/>
  <c r="AM71" s="1"/>
  <c r="AK72"/>
  <c r="AL72" s="1"/>
  <c r="AK73"/>
  <c r="AL73" s="1"/>
</calcChain>
</file>

<file path=xl/sharedStrings.xml><?xml version="1.0" encoding="utf-8"?>
<sst xmlns="http://schemas.openxmlformats.org/spreadsheetml/2006/main" count="263" uniqueCount="70">
  <si>
    <t>№</t>
  </si>
  <si>
    <t>Этажность</t>
  </si>
  <si>
    <t>Размер платы за содержание и текущий ремонт жилого помещения (без НДС), руб./м2 общей площади в месяц</t>
  </si>
  <si>
    <t>Ремонт и обслуживание конструктивных элементов жилых зданий</t>
  </si>
  <si>
    <t>Ремонт и обслуживание кровель</t>
  </si>
  <si>
    <t>Обслуживание подвалов</t>
  </si>
  <si>
    <t>Обслуживание чердаков</t>
  </si>
  <si>
    <t>Обслуживание внутридомового электрооборудования</t>
  </si>
  <si>
    <t>обслуживание центрального отопления</t>
  </si>
  <si>
    <t>Обслуживание стационарных электрических плит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</si>
  <si>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</si>
  <si>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</si>
  <si>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</si>
  <si>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Освещение мест общего пользования</t>
  </si>
  <si>
    <t>Обслуживание мусоропровода</t>
  </si>
  <si>
    <t>Вывоз твердых бытовых отходов</t>
  </si>
  <si>
    <t>Содержание паспортной службы</t>
  </si>
  <si>
    <t>Услуги по управлению жилищным фондом, расчету, учету и приему</t>
  </si>
  <si>
    <t>Обслуживание индивидуальных тепловых пунктов</t>
  </si>
  <si>
    <t>Обслуживание автоматизированных узлов учета</t>
  </si>
  <si>
    <t>Обслуживание наружных сетей  электроснабжения</t>
  </si>
  <si>
    <t>Обслуживание наружных сетей тепловодоснабжения</t>
  </si>
  <si>
    <t>Дома с холодным водоснабжением и канализацией, без горячего водоснабжения и ванн</t>
  </si>
  <si>
    <t>дома с холодным водоснабжением  и канализацией, без горячего водоснабжения и ванн</t>
  </si>
  <si>
    <t>Теплоснабжение</t>
  </si>
  <si>
    <t>холодное водоснабжение</t>
  </si>
  <si>
    <t>горячее водоснабжение</t>
  </si>
  <si>
    <t>-</t>
  </si>
  <si>
    <t>Маяковского</t>
  </si>
  <si>
    <t>Мира</t>
  </si>
  <si>
    <t>Островского</t>
  </si>
  <si>
    <t>А</t>
  </si>
  <si>
    <t>Профсоюзов</t>
  </si>
  <si>
    <t>Пушкина</t>
  </si>
  <si>
    <t>Адрес</t>
  </si>
  <si>
    <t>С чердаком</t>
  </si>
  <si>
    <t>ИТОГО</t>
  </si>
  <si>
    <t>х</t>
  </si>
  <si>
    <t>С лифтом</t>
  </si>
  <si>
    <t>Мусоропровод</t>
  </si>
  <si>
    <t>Итоговая без НДС</t>
  </si>
  <si>
    <t>Код дома</t>
  </si>
  <si>
    <t>Адрес дома</t>
  </si>
  <si>
    <t>Тариф на содержание (исключая лифт), руб</t>
  </si>
  <si>
    <t>Тариф на содержание лифта, руб</t>
  </si>
  <si>
    <t>Структурированный файл для внесения ирасчитанных тарифов</t>
  </si>
  <si>
    <t>Мира ,31</t>
  </si>
  <si>
    <t>Содержание вахты в общежитии</t>
  </si>
  <si>
    <t>Захарова,27</t>
  </si>
  <si>
    <t>Захарова,27/1</t>
  </si>
  <si>
    <t>Текущее обслуживание и текущий ремонт лифтов с НДС</t>
  </si>
  <si>
    <t>Текущее обслуживание и текущий ремонт лифтов без НДС</t>
  </si>
  <si>
    <t>сантехнического</t>
  </si>
  <si>
    <t>оборудования</t>
  </si>
  <si>
    <t>дома с холодным и горячим водоснабжением, с канализацией</t>
  </si>
  <si>
    <t>внутридомового</t>
  </si>
  <si>
    <t>Обслуживание</t>
  </si>
  <si>
    <t>общедомовых</t>
  </si>
  <si>
    <t>приборов</t>
  </si>
  <si>
    <t>учета</t>
  </si>
  <si>
    <t>Итого плата за содержание и ремонт жилых помещений  с лифтами в месяц с НДС</t>
  </si>
  <si>
    <t>Итого плата за  содержание  и текущий ремонт  без лифтов без НДС по всем домам</t>
  </si>
  <si>
    <t>Итого плата за содержание и текущий ремонт жилых домов  без лифтов с НДС в месяц</t>
  </si>
  <si>
    <t>платы за содержание и текущий ремонт жилых</t>
  </si>
  <si>
    <t xml:space="preserve"> от 16.10.2008г."Об установлении  размеров</t>
  </si>
  <si>
    <t>помещений  муниципального  жилищного фонда"</t>
  </si>
  <si>
    <t>Постановление  Администрации  города  № 3851</t>
  </si>
  <si>
    <t xml:space="preserve">Примечание: Плата за  оказание услуг по обслуживанию бытовых стационарных электрических плит  начисляется населению  по установленной цене   ООО "ТехСервис" в сумме 180,00 рублей в соответствии  с   </t>
  </si>
  <si>
    <t xml:space="preserve"> графиком выполнения ППР  в каждом доме  жилфонда  по  адресным  спискам.</t>
  </si>
  <si>
    <t>Перечень услуг и работ, плата  за содержание и текущий ремонт  жилых помещений   годмногоквартирных домов  ООО "УК  Гравитон" за 2011год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</si>
</sst>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Arial"/>
    </font>
    <font>
      <b/>
      <sz val="12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</font>
    <font>
      <sz val="12"/>
      <name val="Arial"/>
      <family val="2"/>
      <charset val="204"/>
    </font>
    <font>
      <b/>
      <sz val="14"/>
      <name val="Arial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Arial"/>
    </font>
    <font>
      <b/>
      <sz val="12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/>
    <xf numFmtId="2" fontId="5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textRotation="90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textRotation="90" wrapText="1"/>
    </xf>
    <xf numFmtId="0" fontId="6" fillId="0" borderId="9" xfId="0" applyFont="1" applyBorder="1"/>
    <xf numFmtId="0" fontId="6" fillId="0" borderId="0" xfId="0" applyFont="1"/>
    <xf numFmtId="2" fontId="8" fillId="0" borderId="10" xfId="0" applyNumberFormat="1" applyFont="1" applyBorder="1" applyAlignment="1">
      <alignment horizontal="center"/>
    </xf>
    <xf numFmtId="0" fontId="0" fillId="0" borderId="0" xfId="0" applyBorder="1"/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13" xfId="0" applyFont="1" applyBorder="1"/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4" fillId="0" borderId="18" xfId="0" applyFont="1" applyBorder="1"/>
    <xf numFmtId="0" fontId="14" fillId="0" borderId="1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14" fillId="0" borderId="7" xfId="0" applyNumberFormat="1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2" fontId="14" fillId="0" borderId="19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2" fontId="14" fillId="0" borderId="21" xfId="0" applyNumberFormat="1" applyFont="1" applyBorder="1" applyAlignment="1">
      <alignment horizontal="center" vertical="top" wrapText="1"/>
    </xf>
    <xf numFmtId="0" fontId="14" fillId="0" borderId="22" xfId="0" applyFont="1" applyBorder="1"/>
    <xf numFmtId="0" fontId="14" fillId="0" borderId="22" xfId="0" applyFont="1" applyBorder="1" applyAlignment="1">
      <alignment horizontal="center"/>
    </xf>
    <xf numFmtId="2" fontId="14" fillId="0" borderId="23" xfId="0" applyNumberFormat="1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2" fontId="14" fillId="0" borderId="25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/>
    </xf>
    <xf numFmtId="2" fontId="14" fillId="0" borderId="26" xfId="0" applyNumberFormat="1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2" fontId="14" fillId="0" borderId="27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2" fontId="14" fillId="0" borderId="20" xfId="0" applyNumberFormat="1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2" fontId="14" fillId="0" borderId="26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0" fontId="14" fillId="0" borderId="39" xfId="0" applyFont="1" applyBorder="1"/>
    <xf numFmtId="0" fontId="14" fillId="0" borderId="39" xfId="0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0" fontId="0" fillId="0" borderId="41" xfId="0" applyBorder="1" applyAlignment="1"/>
    <xf numFmtId="0" fontId="0" fillId="0" borderId="42" xfId="0" applyBorder="1" applyAlignment="1"/>
    <xf numFmtId="2" fontId="10" fillId="0" borderId="7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textRotation="90" wrapText="1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top" wrapText="1"/>
    </xf>
    <xf numFmtId="2" fontId="8" fillId="0" borderId="42" xfId="0" applyNumberFormat="1" applyFont="1" applyBorder="1" applyAlignment="1">
      <alignment horizontal="center"/>
    </xf>
    <xf numFmtId="0" fontId="6" fillId="0" borderId="14" xfId="0" applyFont="1" applyBorder="1"/>
    <xf numFmtId="2" fontId="10" fillId="0" borderId="2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/>
    </xf>
    <xf numFmtId="0" fontId="6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/>
    </xf>
    <xf numFmtId="0" fontId="18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180" wrapText="1"/>
    </xf>
    <xf numFmtId="0" fontId="8" fillId="0" borderId="24" xfId="0" applyFont="1" applyBorder="1" applyAlignment="1">
      <alignment horizontal="center" vertical="center" textRotation="180" wrapText="1"/>
    </xf>
    <xf numFmtId="0" fontId="8" fillId="0" borderId="20" xfId="0" applyFont="1" applyBorder="1" applyAlignment="1">
      <alignment horizontal="center" vertical="center" textRotation="180" wrapText="1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6" fillId="0" borderId="2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textRotation="180" wrapText="1"/>
    </xf>
    <xf numFmtId="0" fontId="8" fillId="0" borderId="28" xfId="0" applyFont="1" applyBorder="1" applyAlignment="1">
      <alignment horizontal="center" vertical="center" textRotation="180" wrapText="1"/>
    </xf>
    <xf numFmtId="0" fontId="8" fillId="0" borderId="11" xfId="0" applyFont="1" applyBorder="1" applyAlignment="1">
      <alignment horizontal="center" vertical="center" textRotation="180" wrapText="1"/>
    </xf>
    <xf numFmtId="0" fontId="8" fillId="0" borderId="47" xfId="0" applyFont="1" applyBorder="1" applyAlignment="1">
      <alignment horizontal="center" vertical="center" textRotation="180" wrapText="1"/>
    </xf>
    <xf numFmtId="0" fontId="8" fillId="0" borderId="26" xfId="0" applyFont="1" applyBorder="1" applyAlignment="1">
      <alignment horizontal="center" vertical="center" textRotation="180" wrapText="1"/>
    </xf>
    <xf numFmtId="0" fontId="8" fillId="0" borderId="40" xfId="0" applyFont="1" applyBorder="1" applyAlignment="1">
      <alignment horizontal="center" vertical="center" textRotation="180" wrapText="1"/>
    </xf>
    <xf numFmtId="0" fontId="8" fillId="0" borderId="25" xfId="0" applyFont="1" applyBorder="1" applyAlignment="1">
      <alignment horizontal="center" vertical="center" textRotation="180" wrapText="1"/>
    </xf>
    <xf numFmtId="0" fontId="8" fillId="0" borderId="19" xfId="0" applyFont="1" applyBorder="1" applyAlignment="1">
      <alignment horizontal="center" vertical="center" textRotation="180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4" xfId="0" applyFont="1" applyBorder="1"/>
    <xf numFmtId="0" fontId="8" fillId="0" borderId="20" xfId="0" applyFont="1" applyBorder="1"/>
    <xf numFmtId="0" fontId="15" fillId="0" borderId="23" xfId="0" applyFont="1" applyBorder="1" applyAlignment="1">
      <alignment horizontal="center" vertical="center" textRotation="90"/>
    </xf>
    <xf numFmtId="0" fontId="15" fillId="0" borderId="24" xfId="0" applyFont="1" applyBorder="1" applyAlignment="1">
      <alignment horizontal="center" vertical="center" textRotation="90"/>
    </xf>
    <xf numFmtId="0" fontId="15" fillId="0" borderId="20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180" wrapText="1"/>
    </xf>
    <xf numFmtId="0" fontId="8" fillId="0" borderId="0" xfId="0" applyFont="1" applyBorder="1" applyAlignment="1">
      <alignment horizontal="center" vertical="center" textRotation="180" wrapText="1"/>
    </xf>
    <xf numFmtId="0" fontId="8" fillId="0" borderId="8" xfId="0" applyFont="1" applyBorder="1" applyAlignment="1">
      <alignment horizontal="center" vertical="center" textRotation="180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/>
    <xf numFmtId="0" fontId="0" fillId="0" borderId="19" xfId="0" applyBorder="1"/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 textRotation="90" wrapText="1"/>
    </xf>
    <xf numFmtId="0" fontId="16" fillId="0" borderId="0" xfId="0" applyFont="1"/>
    <xf numFmtId="0" fontId="16" fillId="0" borderId="25" xfId="0" applyFont="1" applyBorder="1"/>
    <xf numFmtId="0" fontId="19" fillId="0" borderId="0" xfId="0" applyFont="1" applyAlignment="1"/>
    <xf numFmtId="0" fontId="2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opLeftCell="A22" workbookViewId="0">
      <selection activeCell="A2" sqref="A2:F54"/>
    </sheetView>
  </sheetViews>
  <sheetFormatPr defaultRowHeight="12.75"/>
  <cols>
    <col min="2" max="2" width="14.5703125" customWidth="1"/>
    <col min="3" max="4" width="9.85546875" customWidth="1"/>
    <col min="5" max="5" width="19.5703125" customWidth="1"/>
    <col min="6" max="6" width="16.7109375" customWidth="1"/>
  </cols>
  <sheetData>
    <row r="2" spans="1:6" ht="15.75">
      <c r="A2" s="12" t="s">
        <v>45</v>
      </c>
      <c r="B2" s="12"/>
      <c r="C2" s="12"/>
      <c r="D2" s="12"/>
      <c r="E2" s="12"/>
    </row>
    <row r="3" spans="1:6" ht="13.5" thickBot="1"/>
    <row r="4" spans="1:6" ht="54.75" customHeight="1" thickBot="1">
      <c r="A4" s="11" t="s">
        <v>41</v>
      </c>
      <c r="B4" s="128" t="s">
        <v>42</v>
      </c>
      <c r="C4" s="129"/>
      <c r="D4" s="130"/>
      <c r="E4" s="10" t="s">
        <v>43</v>
      </c>
      <c r="F4" s="10" t="s">
        <v>44</v>
      </c>
    </row>
    <row r="5" spans="1:6">
      <c r="A5" s="5"/>
      <c r="B5" s="5" t="s">
        <v>28</v>
      </c>
      <c r="C5" s="5">
        <v>27</v>
      </c>
      <c r="D5" s="5"/>
      <c r="E5" s="13">
        <v>21.25</v>
      </c>
      <c r="F5" s="15">
        <v>6.71</v>
      </c>
    </row>
    <row r="6" spans="1:6">
      <c r="A6" s="2"/>
      <c r="B6" s="7" t="s">
        <v>28</v>
      </c>
      <c r="C6" s="5">
        <v>45</v>
      </c>
      <c r="D6" s="3">
        <v>1</v>
      </c>
      <c r="E6" s="14">
        <v>24.24</v>
      </c>
      <c r="F6" s="15">
        <v>6.71</v>
      </c>
    </row>
    <row r="7" spans="1:6">
      <c r="A7" s="2"/>
      <c r="B7" s="8" t="s">
        <v>28</v>
      </c>
      <c r="C7" s="2">
        <v>47</v>
      </c>
      <c r="D7" s="6">
        <v>1</v>
      </c>
      <c r="E7" s="14">
        <v>20.92</v>
      </c>
      <c r="F7" s="15">
        <v>6.71</v>
      </c>
    </row>
    <row r="8" spans="1:6">
      <c r="A8" s="2"/>
      <c r="B8" s="8" t="s">
        <v>28</v>
      </c>
      <c r="C8" s="2">
        <v>47</v>
      </c>
      <c r="D8" s="3"/>
      <c r="E8" s="14">
        <v>20.92</v>
      </c>
      <c r="F8" s="15">
        <v>6.71</v>
      </c>
    </row>
    <row r="9" spans="1:6">
      <c r="A9" s="2"/>
      <c r="B9" s="8" t="s">
        <v>28</v>
      </c>
      <c r="C9" s="2">
        <v>49</v>
      </c>
      <c r="D9" s="3">
        <v>1</v>
      </c>
      <c r="E9" s="14">
        <v>20.92</v>
      </c>
      <c r="F9" s="15">
        <v>6.71</v>
      </c>
    </row>
    <row r="10" spans="1:6">
      <c r="A10" s="2"/>
      <c r="B10" s="8" t="s">
        <v>28</v>
      </c>
      <c r="C10" s="2">
        <v>49</v>
      </c>
      <c r="D10" s="3"/>
      <c r="E10" s="14">
        <v>20.92</v>
      </c>
      <c r="F10" s="15">
        <v>6.71</v>
      </c>
    </row>
    <row r="11" spans="1:6">
      <c r="A11" s="2"/>
      <c r="B11" s="8" t="s">
        <v>29</v>
      </c>
      <c r="C11" s="2">
        <v>35</v>
      </c>
      <c r="D11" s="3">
        <v>1</v>
      </c>
      <c r="E11" s="14">
        <v>19.48</v>
      </c>
      <c r="F11" s="16"/>
    </row>
    <row r="12" spans="1:6">
      <c r="A12" s="2"/>
      <c r="B12" s="8" t="s">
        <v>29</v>
      </c>
      <c r="C12" s="2">
        <v>35</v>
      </c>
      <c r="D12" s="3">
        <v>2</v>
      </c>
      <c r="E12" s="14">
        <v>19.48</v>
      </c>
      <c r="F12" s="16"/>
    </row>
    <row r="13" spans="1:6">
      <c r="A13" s="2"/>
      <c r="B13" s="8" t="s">
        <v>29</v>
      </c>
      <c r="C13" s="2">
        <v>35</v>
      </c>
      <c r="D13" s="3">
        <v>3</v>
      </c>
      <c r="E13" s="14">
        <v>19.48</v>
      </c>
      <c r="F13" s="16"/>
    </row>
    <row r="14" spans="1:6">
      <c r="A14" s="2"/>
      <c r="B14" s="8" t="s">
        <v>29</v>
      </c>
      <c r="C14" s="2">
        <v>35</v>
      </c>
      <c r="D14" s="3"/>
      <c r="E14" s="14">
        <v>21.74</v>
      </c>
      <c r="F14" s="16"/>
    </row>
    <row r="15" spans="1:6">
      <c r="A15" s="2"/>
      <c r="B15" s="8" t="s">
        <v>29</v>
      </c>
      <c r="C15" s="2">
        <v>37</v>
      </c>
      <c r="D15" s="3">
        <v>1</v>
      </c>
      <c r="E15" s="14">
        <v>19.48</v>
      </c>
      <c r="F15" s="16"/>
    </row>
    <row r="16" spans="1:6">
      <c r="A16" s="2"/>
      <c r="B16" s="8" t="s">
        <v>29</v>
      </c>
      <c r="C16" s="2">
        <v>37</v>
      </c>
      <c r="D16" s="3">
        <v>2</v>
      </c>
      <c r="E16" s="14">
        <v>19.48</v>
      </c>
      <c r="F16" s="16"/>
    </row>
    <row r="17" spans="1:6">
      <c r="A17" s="2"/>
      <c r="B17" s="8" t="s">
        <v>29</v>
      </c>
      <c r="C17" s="2">
        <v>37</v>
      </c>
      <c r="D17" s="2"/>
      <c r="E17" s="14">
        <v>21.74</v>
      </c>
      <c r="F17" s="16"/>
    </row>
    <row r="18" spans="1:6">
      <c r="A18" s="2"/>
      <c r="B18" s="8" t="s">
        <v>29</v>
      </c>
      <c r="C18" s="2">
        <v>39</v>
      </c>
      <c r="D18" s="2"/>
      <c r="E18" s="14">
        <v>24.24</v>
      </c>
      <c r="F18" s="15">
        <v>6.71</v>
      </c>
    </row>
    <row r="19" spans="1:6">
      <c r="A19" s="2"/>
      <c r="B19" s="8" t="s">
        <v>30</v>
      </c>
      <c r="C19" s="2">
        <v>18</v>
      </c>
      <c r="D19" s="2"/>
      <c r="E19" s="14">
        <v>19.48</v>
      </c>
      <c r="F19" s="16"/>
    </row>
    <row r="20" spans="1:6">
      <c r="A20" s="2"/>
      <c r="B20" s="8" t="s">
        <v>30</v>
      </c>
      <c r="C20" s="2">
        <v>20</v>
      </c>
      <c r="D20" s="2"/>
      <c r="E20" s="14">
        <v>21.74</v>
      </c>
      <c r="F20" s="16"/>
    </row>
    <row r="21" spans="1:6">
      <c r="A21" s="2"/>
      <c r="B21" s="8" t="s">
        <v>30</v>
      </c>
      <c r="C21" s="2">
        <v>22</v>
      </c>
      <c r="D21" s="2"/>
      <c r="E21" s="14">
        <v>21.74</v>
      </c>
      <c r="F21" s="16"/>
    </row>
    <row r="22" spans="1:6">
      <c r="A22" s="2"/>
      <c r="B22" s="8" t="s">
        <v>30</v>
      </c>
      <c r="C22" s="2">
        <v>24</v>
      </c>
      <c r="D22" s="2"/>
      <c r="E22" s="14">
        <v>19.48</v>
      </c>
      <c r="F22" s="16"/>
    </row>
    <row r="23" spans="1:6">
      <c r="A23" s="2"/>
      <c r="B23" s="8" t="s">
        <v>30</v>
      </c>
      <c r="C23" s="2">
        <v>26</v>
      </c>
      <c r="D23" s="3">
        <v>1</v>
      </c>
      <c r="E23" s="14">
        <v>20.92</v>
      </c>
      <c r="F23" s="15">
        <v>6.71</v>
      </c>
    </row>
    <row r="24" spans="1:6">
      <c r="A24" s="2"/>
      <c r="B24" s="8" t="s">
        <v>30</v>
      </c>
      <c r="C24" s="2">
        <v>26</v>
      </c>
      <c r="D24" s="2"/>
      <c r="E24" s="14">
        <v>19.48</v>
      </c>
      <c r="F24" s="16"/>
    </row>
    <row r="25" spans="1:6">
      <c r="A25" s="2"/>
      <c r="B25" s="8" t="s">
        <v>30</v>
      </c>
      <c r="C25" s="2">
        <v>28</v>
      </c>
      <c r="D25" s="2"/>
      <c r="E25" s="14">
        <v>19.48</v>
      </c>
      <c r="F25" s="16"/>
    </row>
    <row r="26" spans="1:6">
      <c r="A26" s="2"/>
      <c r="B26" s="8" t="s">
        <v>30</v>
      </c>
      <c r="C26" s="2">
        <v>30</v>
      </c>
      <c r="D26" s="3" t="s">
        <v>31</v>
      </c>
      <c r="E26" s="14">
        <v>19.48</v>
      </c>
      <c r="F26" s="16"/>
    </row>
    <row r="27" spans="1:6">
      <c r="A27" s="2"/>
      <c r="B27" s="8" t="s">
        <v>30</v>
      </c>
      <c r="C27" s="2">
        <v>30</v>
      </c>
      <c r="D27" s="2"/>
      <c r="E27" s="14">
        <v>21.74</v>
      </c>
      <c r="F27" s="16"/>
    </row>
    <row r="28" spans="1:6">
      <c r="A28" s="2"/>
      <c r="B28" s="8" t="s">
        <v>30</v>
      </c>
      <c r="C28" s="2">
        <v>32</v>
      </c>
      <c r="D28" s="2"/>
      <c r="E28" s="14">
        <v>19.48</v>
      </c>
      <c r="F28" s="16"/>
    </row>
    <row r="29" spans="1:6">
      <c r="A29" s="2"/>
      <c r="B29" s="8" t="s">
        <v>30</v>
      </c>
      <c r="C29" s="2">
        <v>34</v>
      </c>
      <c r="D29" s="2"/>
      <c r="E29" s="14">
        <v>19.48</v>
      </c>
      <c r="F29" s="16"/>
    </row>
    <row r="30" spans="1:6">
      <c r="A30" s="2"/>
      <c r="B30" s="8" t="s">
        <v>30</v>
      </c>
      <c r="C30" s="2">
        <v>38</v>
      </c>
      <c r="D30" s="2"/>
      <c r="E30" s="14">
        <v>19.48</v>
      </c>
      <c r="F30" s="16"/>
    </row>
    <row r="31" spans="1:6">
      <c r="A31" s="2"/>
      <c r="B31" s="8" t="s">
        <v>30</v>
      </c>
      <c r="C31" s="2">
        <v>40</v>
      </c>
      <c r="D31" s="2"/>
      <c r="E31" s="14">
        <v>19.48</v>
      </c>
      <c r="F31" s="16"/>
    </row>
    <row r="32" spans="1:6">
      <c r="A32" s="2"/>
      <c r="B32" s="8" t="s">
        <v>30</v>
      </c>
      <c r="C32" s="2">
        <v>42</v>
      </c>
      <c r="D32" s="2"/>
      <c r="E32" s="14">
        <v>19.48</v>
      </c>
      <c r="F32" s="16"/>
    </row>
    <row r="33" spans="1:6">
      <c r="A33" s="2"/>
      <c r="B33" s="8" t="s">
        <v>30</v>
      </c>
      <c r="C33" s="2">
        <v>44</v>
      </c>
      <c r="D33" s="2"/>
      <c r="E33" s="14">
        <v>19.48</v>
      </c>
      <c r="F33" s="16"/>
    </row>
    <row r="34" spans="1:6">
      <c r="A34" s="2"/>
      <c r="B34" s="8" t="s">
        <v>30</v>
      </c>
      <c r="C34" s="2">
        <v>46</v>
      </c>
      <c r="D34" s="2"/>
      <c r="E34" s="14">
        <v>19.48</v>
      </c>
      <c r="F34" s="16"/>
    </row>
    <row r="35" spans="1:6">
      <c r="A35" s="2"/>
      <c r="B35" s="8" t="s">
        <v>32</v>
      </c>
      <c r="C35" s="2">
        <v>50</v>
      </c>
      <c r="D35" s="2"/>
      <c r="E35" s="14">
        <v>20.92</v>
      </c>
      <c r="F35" s="15">
        <v>6.71</v>
      </c>
    </row>
    <row r="36" spans="1:6">
      <c r="A36" s="2"/>
      <c r="B36" s="8" t="s">
        <v>33</v>
      </c>
      <c r="C36" s="2">
        <v>1</v>
      </c>
      <c r="D36" s="2"/>
      <c r="E36" s="14">
        <v>19.48</v>
      </c>
      <c r="F36" s="16"/>
    </row>
    <row r="37" spans="1:6">
      <c r="A37" s="2"/>
      <c r="B37" s="8" t="s">
        <v>33</v>
      </c>
      <c r="C37" s="2">
        <v>3</v>
      </c>
      <c r="D37" s="2"/>
      <c r="E37" s="14">
        <v>19.48</v>
      </c>
      <c r="F37" s="16"/>
    </row>
    <row r="38" spans="1:6">
      <c r="A38" s="2"/>
      <c r="B38" s="8" t="s">
        <v>33</v>
      </c>
      <c r="C38" s="2">
        <v>5</v>
      </c>
      <c r="D38" s="2"/>
      <c r="E38" s="14">
        <v>19.48</v>
      </c>
      <c r="F38" s="16"/>
    </row>
    <row r="39" spans="1:6">
      <c r="A39" s="2"/>
      <c r="B39" s="8" t="s">
        <v>33</v>
      </c>
      <c r="C39" s="2">
        <v>7</v>
      </c>
      <c r="D39" s="2"/>
      <c r="E39" s="14">
        <v>19.48</v>
      </c>
      <c r="F39" s="16"/>
    </row>
    <row r="40" spans="1:6">
      <c r="A40" s="2"/>
      <c r="B40" s="8" t="s">
        <v>33</v>
      </c>
      <c r="C40" s="2">
        <v>14</v>
      </c>
      <c r="D40" s="3">
        <v>1</v>
      </c>
      <c r="E40" s="14">
        <v>20.92</v>
      </c>
      <c r="F40" s="15">
        <v>6.71</v>
      </c>
    </row>
    <row r="41" spans="1:6">
      <c r="A41" s="2"/>
      <c r="B41" s="8" t="s">
        <v>33</v>
      </c>
      <c r="C41" s="2">
        <v>14</v>
      </c>
      <c r="D41" s="2"/>
      <c r="E41" s="14">
        <v>20.92</v>
      </c>
      <c r="F41" s="15">
        <v>6.71</v>
      </c>
    </row>
    <row r="42" spans="1:6">
      <c r="A42" s="2"/>
      <c r="B42" s="8" t="s">
        <v>33</v>
      </c>
      <c r="C42" s="2">
        <v>15</v>
      </c>
      <c r="D42" s="2"/>
      <c r="E42" s="14">
        <v>19.48</v>
      </c>
      <c r="F42" s="14"/>
    </row>
    <row r="43" spans="1:6">
      <c r="A43" s="2"/>
      <c r="B43" s="8" t="s">
        <v>33</v>
      </c>
      <c r="C43" s="2">
        <v>17</v>
      </c>
      <c r="D43" s="2"/>
      <c r="E43" s="14">
        <v>19.48</v>
      </c>
      <c r="F43" s="14"/>
    </row>
    <row r="44" spans="1:6">
      <c r="A44" s="2"/>
      <c r="B44" s="8" t="s">
        <v>33</v>
      </c>
      <c r="C44" s="2">
        <v>18</v>
      </c>
      <c r="D44" s="2"/>
      <c r="E44" s="14">
        <v>19.48</v>
      </c>
      <c r="F44" s="14"/>
    </row>
    <row r="45" spans="1:6">
      <c r="A45" s="2"/>
      <c r="B45" s="8" t="s">
        <v>33</v>
      </c>
      <c r="C45" s="2">
        <v>19</v>
      </c>
      <c r="D45" s="2"/>
      <c r="E45" s="14">
        <v>19.48</v>
      </c>
      <c r="F45" s="14"/>
    </row>
    <row r="46" spans="1:6">
      <c r="A46" s="2"/>
      <c r="B46" s="8" t="s">
        <v>33</v>
      </c>
      <c r="C46" s="2">
        <v>21</v>
      </c>
      <c r="D46" s="2"/>
      <c r="E46" s="14">
        <v>19.48</v>
      </c>
      <c r="F46" s="14"/>
    </row>
    <row r="47" spans="1:6">
      <c r="A47" s="2"/>
      <c r="B47" s="8" t="s">
        <v>33</v>
      </c>
      <c r="C47" s="2">
        <v>23</v>
      </c>
      <c r="D47" s="2"/>
      <c r="E47" s="14">
        <v>19.48</v>
      </c>
      <c r="F47" s="14"/>
    </row>
    <row r="48" spans="1:6">
      <c r="A48" s="2"/>
      <c r="B48" s="8" t="s">
        <v>33</v>
      </c>
      <c r="C48" s="2">
        <v>24</v>
      </c>
      <c r="D48" s="2"/>
      <c r="E48" s="14">
        <v>20.92</v>
      </c>
      <c r="F48" s="15">
        <v>6.71</v>
      </c>
    </row>
    <row r="49" spans="1:6">
      <c r="A49" s="2"/>
      <c r="B49" s="8" t="s">
        <v>33</v>
      </c>
      <c r="C49" s="2">
        <v>25</v>
      </c>
      <c r="D49" s="3" t="s">
        <v>31</v>
      </c>
      <c r="E49" s="14">
        <v>19.48</v>
      </c>
      <c r="F49" s="14"/>
    </row>
    <row r="50" spans="1:6">
      <c r="A50" s="2"/>
      <c r="B50" s="8" t="s">
        <v>33</v>
      </c>
      <c r="C50" s="2">
        <v>25</v>
      </c>
      <c r="D50" s="2"/>
      <c r="E50" s="14">
        <v>19.48</v>
      </c>
      <c r="F50" s="16"/>
    </row>
    <row r="51" spans="1:6">
      <c r="A51" s="2"/>
      <c r="B51" s="8" t="s">
        <v>33</v>
      </c>
      <c r="C51" s="2">
        <v>27</v>
      </c>
      <c r="D51" s="2"/>
      <c r="E51" s="14">
        <v>19.48</v>
      </c>
      <c r="F51" s="16"/>
    </row>
    <row r="52" spans="1:6">
      <c r="A52" s="2"/>
      <c r="B52" s="8" t="s">
        <v>33</v>
      </c>
      <c r="C52" s="2">
        <v>29</v>
      </c>
      <c r="D52" s="2"/>
      <c r="E52" s="14">
        <v>19.48</v>
      </c>
      <c r="F52" s="16"/>
    </row>
    <row r="53" spans="1:6">
      <c r="A53" s="4"/>
      <c r="B53" s="9" t="s">
        <v>33</v>
      </c>
      <c r="C53" s="4">
        <v>33</v>
      </c>
      <c r="D53" s="4"/>
      <c r="E53" s="18">
        <v>19.48</v>
      </c>
      <c r="F53" s="19"/>
    </row>
    <row r="54" spans="1:6">
      <c r="A54" s="2"/>
      <c r="B54" s="20" t="s">
        <v>36</v>
      </c>
      <c r="C54" s="21">
        <v>49</v>
      </c>
      <c r="D54" s="2"/>
      <c r="E54" s="17"/>
      <c r="F54" s="17"/>
    </row>
  </sheetData>
  <mergeCells count="1">
    <mergeCell ref="B4:D4"/>
  </mergeCells>
  <phoneticPr fontId="0" type="noConversion"/>
  <pageMargins left="0.78740157480314965" right="0.78740157480314965" top="0.39370078740157483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8"/>
  <sheetViews>
    <sheetView tabSelected="1" workbookViewId="0">
      <selection activeCell="D12" sqref="D12:D22"/>
    </sheetView>
  </sheetViews>
  <sheetFormatPr defaultRowHeight="12.75" outlineLevelCol="1"/>
  <cols>
    <col min="1" max="1" width="16.28515625" customWidth="1"/>
    <col min="2" max="2" width="4.7109375" customWidth="1"/>
    <col min="3" max="3" width="3.140625" customWidth="1"/>
    <col min="4" max="4" width="5" customWidth="1"/>
    <col min="5" max="5" width="5.7109375" customWidth="1"/>
    <col min="6" max="6" width="4.5703125" customWidth="1"/>
    <col min="7" max="7" width="5.140625" customWidth="1"/>
    <col min="8" max="8" width="8.85546875" hidden="1" customWidth="1" outlineLevel="1"/>
    <col min="9" max="9" width="6.42578125" customWidth="1" collapsed="1"/>
    <col min="10" max="10" width="7.7109375" hidden="1" customWidth="1" outlineLevel="1"/>
    <col min="11" max="11" width="8.85546875" customWidth="1" collapsed="1"/>
    <col min="12" max="12" width="5.85546875" customWidth="1"/>
    <col min="13" max="13" width="7.140625" customWidth="1"/>
    <col min="14" max="14" width="6.5703125" customWidth="1"/>
    <col min="15" max="15" width="6.140625" customWidth="1"/>
    <col min="16" max="16" width="5.85546875" customWidth="1"/>
    <col min="17" max="17" width="12.5703125" customWidth="1"/>
    <col min="18" max="18" width="12.140625" customWidth="1"/>
    <col min="19" max="19" width="6.140625" customWidth="1"/>
    <col min="20" max="20" width="6" customWidth="1"/>
    <col min="21" max="21" width="7.42578125" customWidth="1"/>
    <col min="22" max="22" width="6.7109375" customWidth="1"/>
    <col min="23" max="23" width="7.42578125" customWidth="1"/>
    <col min="24" max="24" width="7.5703125" customWidth="1"/>
    <col min="25" max="25" width="6.28515625" customWidth="1"/>
    <col min="26" max="26" width="7" customWidth="1"/>
    <col min="27" max="27" width="7.28515625" customWidth="1"/>
    <col min="28" max="28" width="7.140625" customWidth="1"/>
    <col min="29" max="29" width="7" customWidth="1"/>
    <col min="30" max="31" width="6.85546875" customWidth="1"/>
    <col min="32" max="33" width="5.85546875" customWidth="1"/>
    <col min="34" max="34" width="6.140625" customWidth="1"/>
    <col min="35" max="36" width="6" customWidth="1"/>
    <col min="38" max="39" width="10.28515625" customWidth="1"/>
  </cols>
  <sheetData>
    <row r="1" spans="1:39">
      <c r="E1" s="1"/>
      <c r="F1" s="1"/>
    </row>
    <row r="2" spans="1:39">
      <c r="E2" s="1"/>
      <c r="F2" s="1"/>
    </row>
    <row r="3" spans="1:39">
      <c r="E3" s="1"/>
      <c r="F3" s="1"/>
    </row>
    <row r="4" spans="1:39" ht="22.5">
      <c r="A4" s="134" t="s">
        <v>69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</row>
    <row r="5" spans="1:39" ht="18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8.75">
      <c r="A6" s="181" t="s">
        <v>66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ht="18.75">
      <c r="A7" s="181" t="s">
        <v>64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39" ht="18.75">
      <c r="A8" s="181" t="s">
        <v>63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ht="18.75">
      <c r="A9" s="181" t="s">
        <v>65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ht="18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ht="13.5" customHeight="1" thickBot="1">
      <c r="E11" s="1"/>
      <c r="F11" s="1"/>
      <c r="H11" s="28"/>
      <c r="I11" s="28"/>
      <c r="J11" s="28"/>
      <c r="AD11" s="135"/>
      <c r="AE11" s="135"/>
      <c r="AF11" s="135"/>
      <c r="AG11" s="135"/>
      <c r="AH11" s="135"/>
      <c r="AI11" s="135"/>
      <c r="AJ11" s="135"/>
      <c r="AK11" s="135"/>
      <c r="AL11" s="135"/>
      <c r="AM11" s="136"/>
    </row>
    <row r="12" spans="1:39" ht="24.95" customHeight="1">
      <c r="A12" s="158" t="s">
        <v>34</v>
      </c>
      <c r="B12" s="153" t="s">
        <v>0</v>
      </c>
      <c r="C12" s="164"/>
      <c r="D12" s="178" t="s">
        <v>1</v>
      </c>
      <c r="E12" s="140" t="s">
        <v>35</v>
      </c>
      <c r="F12" s="158" t="s">
        <v>38</v>
      </c>
      <c r="G12" s="167" t="s">
        <v>39</v>
      </c>
      <c r="H12" s="30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5"/>
      <c r="AM12" s="131" t="s">
        <v>60</v>
      </c>
    </row>
    <row r="13" spans="1:39" ht="24.95" customHeight="1" thickBot="1">
      <c r="A13" s="159"/>
      <c r="B13" s="154"/>
      <c r="C13" s="165"/>
      <c r="D13" s="169"/>
      <c r="E13" s="141"/>
      <c r="F13" s="159"/>
      <c r="G13" s="168"/>
      <c r="H13" s="29"/>
      <c r="I13" s="24"/>
      <c r="J13" s="24"/>
      <c r="K13" s="174" t="s">
        <v>2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6"/>
      <c r="AM13" s="132"/>
    </row>
    <row r="14" spans="1:39" ht="24.95" customHeight="1" thickBot="1">
      <c r="A14" s="159"/>
      <c r="B14" s="154"/>
      <c r="C14" s="165"/>
      <c r="D14" s="169"/>
      <c r="E14" s="141"/>
      <c r="F14" s="159"/>
      <c r="G14" s="169"/>
      <c r="H14" s="145" t="s">
        <v>51</v>
      </c>
      <c r="I14" s="131" t="s">
        <v>50</v>
      </c>
      <c r="J14" s="101"/>
      <c r="K14" s="132" t="s">
        <v>3</v>
      </c>
      <c r="L14" s="132" t="s">
        <v>4</v>
      </c>
      <c r="M14" s="132" t="s">
        <v>5</v>
      </c>
      <c r="N14" s="162" t="s">
        <v>6</v>
      </c>
      <c r="O14" s="146" t="s">
        <v>7</v>
      </c>
      <c r="P14" s="137" t="s">
        <v>56</v>
      </c>
      <c r="Q14" s="138"/>
      <c r="R14" s="139"/>
      <c r="S14" s="132" t="s">
        <v>8</v>
      </c>
      <c r="T14" s="132" t="s">
        <v>9</v>
      </c>
      <c r="U14" s="132" t="s">
        <v>10</v>
      </c>
      <c r="V14" s="148" t="s">
        <v>11</v>
      </c>
      <c r="W14" s="148" t="s">
        <v>12</v>
      </c>
      <c r="X14" s="148" t="s">
        <v>13</v>
      </c>
      <c r="Y14" s="148" t="s">
        <v>14</v>
      </c>
      <c r="Z14" s="132" t="s">
        <v>15</v>
      </c>
      <c r="AA14" s="132" t="s">
        <v>16</v>
      </c>
      <c r="AB14" s="132" t="s">
        <v>47</v>
      </c>
      <c r="AC14" s="146" t="s">
        <v>17</v>
      </c>
      <c r="AD14" s="137" t="s">
        <v>56</v>
      </c>
      <c r="AE14" s="179"/>
      <c r="AF14" s="180"/>
      <c r="AG14" s="132" t="s">
        <v>18</v>
      </c>
      <c r="AH14" s="132" t="s">
        <v>19</v>
      </c>
      <c r="AI14" s="132" t="s">
        <v>20</v>
      </c>
      <c r="AJ14" s="132" t="s">
        <v>21</v>
      </c>
      <c r="AK14" s="132" t="s">
        <v>61</v>
      </c>
      <c r="AL14" s="132" t="s">
        <v>62</v>
      </c>
      <c r="AM14" s="132"/>
    </row>
    <row r="15" spans="1:39" ht="24.95" customHeight="1">
      <c r="A15" s="159"/>
      <c r="B15" s="154"/>
      <c r="C15" s="165"/>
      <c r="D15" s="169"/>
      <c r="E15" s="141"/>
      <c r="F15" s="159"/>
      <c r="G15" s="169"/>
      <c r="H15" s="146"/>
      <c r="I15" s="156"/>
      <c r="J15" s="161" t="s">
        <v>40</v>
      </c>
      <c r="K15" s="132"/>
      <c r="L15" s="132"/>
      <c r="M15" s="132"/>
      <c r="N15" s="162"/>
      <c r="O15" s="146"/>
      <c r="P15" s="137" t="s">
        <v>55</v>
      </c>
      <c r="Q15" s="138"/>
      <c r="R15" s="139"/>
      <c r="S15" s="132"/>
      <c r="T15" s="132"/>
      <c r="U15" s="132"/>
      <c r="V15" s="149"/>
      <c r="W15" s="149"/>
      <c r="X15" s="149"/>
      <c r="Y15" s="149"/>
      <c r="Z15" s="132"/>
      <c r="AA15" s="132"/>
      <c r="AB15" s="132"/>
      <c r="AC15" s="146"/>
      <c r="AD15" s="137" t="s">
        <v>57</v>
      </c>
      <c r="AE15" s="143"/>
      <c r="AF15" s="144"/>
      <c r="AG15" s="132"/>
      <c r="AH15" s="132"/>
      <c r="AI15" s="132"/>
      <c r="AJ15" s="132"/>
      <c r="AK15" s="132"/>
      <c r="AL15" s="132"/>
      <c r="AM15" s="132"/>
    </row>
    <row r="16" spans="1:39" ht="24.95" customHeight="1">
      <c r="A16" s="159"/>
      <c r="B16" s="154"/>
      <c r="C16" s="165"/>
      <c r="D16" s="169"/>
      <c r="E16" s="141"/>
      <c r="F16" s="159"/>
      <c r="G16" s="169"/>
      <c r="H16" s="146"/>
      <c r="I16" s="156"/>
      <c r="J16" s="162"/>
      <c r="K16" s="132"/>
      <c r="L16" s="132"/>
      <c r="M16" s="132"/>
      <c r="N16" s="162"/>
      <c r="O16" s="146"/>
      <c r="P16" s="137" t="s">
        <v>52</v>
      </c>
      <c r="Q16" s="138"/>
      <c r="R16" s="139"/>
      <c r="S16" s="132"/>
      <c r="T16" s="132"/>
      <c r="U16" s="132"/>
      <c r="V16" s="149"/>
      <c r="W16" s="149"/>
      <c r="X16" s="149"/>
      <c r="Y16" s="149"/>
      <c r="Z16" s="132"/>
      <c r="AA16" s="132"/>
      <c r="AB16" s="132"/>
      <c r="AC16" s="146"/>
      <c r="AD16" s="137" t="s">
        <v>58</v>
      </c>
      <c r="AE16" s="143"/>
      <c r="AF16" s="144"/>
      <c r="AG16" s="132"/>
      <c r="AH16" s="132"/>
      <c r="AI16" s="132"/>
      <c r="AJ16" s="132"/>
      <c r="AK16" s="132"/>
      <c r="AL16" s="132"/>
      <c r="AM16" s="132"/>
    </row>
    <row r="17" spans="1:40" ht="24.95" customHeight="1" thickBot="1">
      <c r="A17" s="159"/>
      <c r="B17" s="154"/>
      <c r="C17" s="165"/>
      <c r="D17" s="169"/>
      <c r="E17" s="141"/>
      <c r="F17" s="159"/>
      <c r="G17" s="169"/>
      <c r="H17" s="146"/>
      <c r="I17" s="156"/>
      <c r="J17" s="162"/>
      <c r="K17" s="132"/>
      <c r="L17" s="132"/>
      <c r="M17" s="132"/>
      <c r="N17" s="162"/>
      <c r="O17" s="146"/>
      <c r="P17" s="171" t="s">
        <v>53</v>
      </c>
      <c r="Q17" s="172"/>
      <c r="R17" s="173"/>
      <c r="S17" s="132"/>
      <c r="T17" s="132"/>
      <c r="U17" s="132"/>
      <c r="V17" s="149"/>
      <c r="W17" s="149"/>
      <c r="X17" s="149"/>
      <c r="Y17" s="149"/>
      <c r="Z17" s="132"/>
      <c r="AA17" s="132"/>
      <c r="AB17" s="132"/>
      <c r="AC17" s="146"/>
      <c r="AD17" s="137" t="s">
        <v>59</v>
      </c>
      <c r="AE17" s="143"/>
      <c r="AF17" s="144"/>
      <c r="AG17" s="132"/>
      <c r="AH17" s="132"/>
      <c r="AI17" s="132"/>
      <c r="AJ17" s="132"/>
      <c r="AK17" s="132"/>
      <c r="AL17" s="132"/>
      <c r="AM17" s="132"/>
    </row>
    <row r="18" spans="1:40" ht="24.95" customHeight="1">
      <c r="A18" s="159"/>
      <c r="B18" s="154"/>
      <c r="C18" s="165"/>
      <c r="D18" s="169"/>
      <c r="E18" s="141"/>
      <c r="F18" s="159"/>
      <c r="G18" s="169"/>
      <c r="H18" s="146"/>
      <c r="I18" s="156"/>
      <c r="J18" s="162"/>
      <c r="K18" s="132"/>
      <c r="L18" s="132"/>
      <c r="M18" s="132"/>
      <c r="N18" s="162"/>
      <c r="O18" s="132"/>
      <c r="P18" s="151" t="s">
        <v>22</v>
      </c>
      <c r="Q18" s="132" t="s">
        <v>54</v>
      </c>
      <c r="R18" s="132" t="s">
        <v>23</v>
      </c>
      <c r="S18" s="132"/>
      <c r="T18" s="132"/>
      <c r="U18" s="132"/>
      <c r="V18" s="149"/>
      <c r="W18" s="149"/>
      <c r="X18" s="149"/>
      <c r="Y18" s="149"/>
      <c r="Z18" s="132"/>
      <c r="AA18" s="132"/>
      <c r="AB18" s="132"/>
      <c r="AC18" s="146"/>
      <c r="AD18" s="131" t="s">
        <v>24</v>
      </c>
      <c r="AE18" s="131" t="s">
        <v>25</v>
      </c>
      <c r="AF18" s="131" t="s">
        <v>26</v>
      </c>
      <c r="AG18" s="132"/>
      <c r="AH18" s="132"/>
      <c r="AI18" s="132"/>
      <c r="AJ18" s="132"/>
      <c r="AK18" s="132"/>
      <c r="AL18" s="132"/>
      <c r="AM18" s="132"/>
    </row>
    <row r="19" spans="1:40" ht="24.95" customHeight="1">
      <c r="A19" s="159"/>
      <c r="B19" s="154"/>
      <c r="C19" s="165"/>
      <c r="D19" s="169"/>
      <c r="E19" s="141"/>
      <c r="F19" s="159"/>
      <c r="G19" s="169"/>
      <c r="H19" s="146"/>
      <c r="I19" s="156"/>
      <c r="J19" s="162"/>
      <c r="K19" s="132"/>
      <c r="L19" s="132"/>
      <c r="M19" s="132"/>
      <c r="N19" s="162"/>
      <c r="O19" s="132"/>
      <c r="P19" s="151"/>
      <c r="Q19" s="132"/>
      <c r="R19" s="132"/>
      <c r="S19" s="132"/>
      <c r="T19" s="132"/>
      <c r="U19" s="132"/>
      <c r="V19" s="149"/>
      <c r="W19" s="149"/>
      <c r="X19" s="149"/>
      <c r="Y19" s="149"/>
      <c r="Z19" s="132"/>
      <c r="AA19" s="132"/>
      <c r="AB19" s="132"/>
      <c r="AC19" s="146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</row>
    <row r="20" spans="1:40" ht="24.95" customHeight="1">
      <c r="A20" s="159"/>
      <c r="B20" s="154"/>
      <c r="C20" s="165"/>
      <c r="D20" s="169"/>
      <c r="E20" s="141"/>
      <c r="F20" s="159"/>
      <c r="G20" s="169"/>
      <c r="H20" s="146"/>
      <c r="I20" s="156"/>
      <c r="J20" s="162"/>
      <c r="K20" s="132"/>
      <c r="L20" s="132"/>
      <c r="M20" s="132"/>
      <c r="N20" s="162"/>
      <c r="O20" s="132"/>
      <c r="P20" s="151"/>
      <c r="Q20" s="132"/>
      <c r="R20" s="132"/>
      <c r="S20" s="132"/>
      <c r="T20" s="132"/>
      <c r="U20" s="132"/>
      <c r="V20" s="149"/>
      <c r="W20" s="149"/>
      <c r="X20" s="149"/>
      <c r="Y20" s="149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</row>
    <row r="21" spans="1:40" ht="24.95" customHeight="1">
      <c r="A21" s="159"/>
      <c r="B21" s="154"/>
      <c r="C21" s="165"/>
      <c r="D21" s="169"/>
      <c r="E21" s="141"/>
      <c r="F21" s="159"/>
      <c r="G21" s="169"/>
      <c r="H21" s="146"/>
      <c r="I21" s="156"/>
      <c r="J21" s="162"/>
      <c r="K21" s="132"/>
      <c r="L21" s="132"/>
      <c r="M21" s="132"/>
      <c r="N21" s="162"/>
      <c r="O21" s="132"/>
      <c r="P21" s="151"/>
      <c r="Q21" s="132"/>
      <c r="R21" s="132"/>
      <c r="S21" s="132"/>
      <c r="T21" s="132"/>
      <c r="U21" s="132"/>
      <c r="V21" s="149"/>
      <c r="W21" s="149"/>
      <c r="X21" s="149"/>
      <c r="Y21" s="149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</row>
    <row r="22" spans="1:40" ht="24.95" customHeight="1" thickBot="1">
      <c r="A22" s="160"/>
      <c r="B22" s="155"/>
      <c r="C22" s="166"/>
      <c r="D22" s="170"/>
      <c r="E22" s="142"/>
      <c r="F22" s="160"/>
      <c r="G22" s="170"/>
      <c r="H22" s="147"/>
      <c r="I22" s="157"/>
      <c r="J22" s="163"/>
      <c r="K22" s="133"/>
      <c r="L22" s="133"/>
      <c r="M22" s="133"/>
      <c r="N22" s="163"/>
      <c r="O22" s="133"/>
      <c r="P22" s="152"/>
      <c r="Q22" s="133"/>
      <c r="R22" s="133"/>
      <c r="S22" s="133"/>
      <c r="T22" s="133"/>
      <c r="U22" s="133"/>
      <c r="V22" s="150"/>
      <c r="W22" s="150"/>
      <c r="X22" s="150"/>
      <c r="Y22" s="150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</row>
    <row r="23" spans="1:40" ht="16.5" thickBot="1">
      <c r="A23" s="25" t="s">
        <v>28</v>
      </c>
      <c r="B23" s="40">
        <v>45</v>
      </c>
      <c r="C23" s="41">
        <v>1</v>
      </c>
      <c r="D23" s="41"/>
      <c r="E23" s="41" t="s">
        <v>37</v>
      </c>
      <c r="F23" s="41" t="s">
        <v>37</v>
      </c>
      <c r="G23" s="102" t="s">
        <v>37</v>
      </c>
      <c r="H23" s="105">
        <v>5.69</v>
      </c>
      <c r="I23" s="96">
        <f>H23*1.18</f>
        <v>6.71</v>
      </c>
      <c r="J23" s="35">
        <v>20.54</v>
      </c>
      <c r="K23" s="42">
        <v>1.79</v>
      </c>
      <c r="L23" s="43">
        <v>0.5</v>
      </c>
      <c r="M23" s="44">
        <v>0.11</v>
      </c>
      <c r="N23" s="44">
        <v>0.13</v>
      </c>
      <c r="O23" s="44">
        <v>0.36</v>
      </c>
      <c r="P23" s="44"/>
      <c r="Q23" s="44">
        <v>1.34</v>
      </c>
      <c r="R23" s="45" t="s">
        <v>27</v>
      </c>
      <c r="S23" s="45">
        <v>0.66</v>
      </c>
      <c r="T23" s="45"/>
      <c r="U23" s="45">
        <v>0.68</v>
      </c>
      <c r="V23" s="45">
        <v>3.21</v>
      </c>
      <c r="W23" s="45">
        <v>4.42</v>
      </c>
      <c r="X23" s="45">
        <v>0.28000000000000003</v>
      </c>
      <c r="Y23" s="45">
        <v>1.0900000000000001</v>
      </c>
      <c r="Z23" s="45">
        <v>0.95</v>
      </c>
      <c r="AA23" s="45">
        <v>0.27</v>
      </c>
      <c r="AB23" s="45"/>
      <c r="AC23" s="45">
        <v>1.94</v>
      </c>
      <c r="AD23" s="46">
        <v>1.75</v>
      </c>
      <c r="AE23" s="46">
        <v>0.09</v>
      </c>
      <c r="AF23" s="46">
        <v>0.97</v>
      </c>
      <c r="AG23" s="45"/>
      <c r="AH23" s="46"/>
      <c r="AI23" s="45"/>
      <c r="AJ23" s="47"/>
      <c r="AK23" s="43">
        <f t="shared" ref="AK23:AK54" si="0">SUM(K23:AJ23)</f>
        <v>20.54</v>
      </c>
      <c r="AL23" s="109">
        <f t="shared" ref="AL23:AL25" si="1">AK23*1.18</f>
        <v>24.24</v>
      </c>
      <c r="AM23" s="27">
        <v>30.95</v>
      </c>
    </row>
    <row r="24" spans="1:40" ht="16.5" thickBot="1">
      <c r="A24" s="25" t="s">
        <v>28</v>
      </c>
      <c r="B24" s="40">
        <v>47</v>
      </c>
      <c r="C24" s="41">
        <v>1</v>
      </c>
      <c r="D24" s="41">
        <v>9</v>
      </c>
      <c r="E24" s="41" t="s">
        <v>37</v>
      </c>
      <c r="F24" s="41" t="s">
        <v>37</v>
      </c>
      <c r="G24" s="102" t="s">
        <v>37</v>
      </c>
      <c r="H24" s="105">
        <v>5.69</v>
      </c>
      <c r="I24" s="96">
        <f>H24*1.18</f>
        <v>6.71</v>
      </c>
      <c r="J24" s="35">
        <v>17.73</v>
      </c>
      <c r="K24" s="42">
        <v>1.79</v>
      </c>
      <c r="L24" s="43">
        <v>0.5</v>
      </c>
      <c r="M24" s="44">
        <v>0.11</v>
      </c>
      <c r="N24" s="44">
        <v>0.13</v>
      </c>
      <c r="O24" s="48">
        <v>0.36</v>
      </c>
      <c r="P24" s="48"/>
      <c r="Q24" s="48">
        <v>1.34</v>
      </c>
      <c r="R24" s="45" t="s">
        <v>27</v>
      </c>
      <c r="S24" s="45">
        <v>0.66</v>
      </c>
      <c r="T24" s="45"/>
      <c r="U24" s="45">
        <v>0.68</v>
      </c>
      <c r="V24" s="45">
        <v>3.21</v>
      </c>
      <c r="W24" s="45">
        <v>4.42</v>
      </c>
      <c r="X24" s="45">
        <v>0.28000000000000003</v>
      </c>
      <c r="Y24" s="45">
        <v>1.0900000000000001</v>
      </c>
      <c r="Z24" s="45">
        <v>0.95</v>
      </c>
      <c r="AA24" s="45">
        <v>0.27</v>
      </c>
      <c r="AB24" s="45"/>
      <c r="AC24" s="45">
        <v>1.94</v>
      </c>
      <c r="AD24" s="45"/>
      <c r="AE24" s="45"/>
      <c r="AF24" s="45"/>
      <c r="AG24" s="45"/>
      <c r="AH24" s="45"/>
      <c r="AI24" s="45"/>
      <c r="AJ24" s="47"/>
      <c r="AK24" s="43">
        <f t="shared" si="0"/>
        <v>17.73</v>
      </c>
      <c r="AL24" s="109">
        <f t="shared" si="1"/>
        <v>20.92</v>
      </c>
      <c r="AM24" s="27">
        <v>27.63</v>
      </c>
    </row>
    <row r="25" spans="1:40" ht="16.5" thickBot="1">
      <c r="A25" s="25" t="s">
        <v>28</v>
      </c>
      <c r="B25" s="40">
        <v>47</v>
      </c>
      <c r="C25" s="41"/>
      <c r="D25" s="41">
        <v>9</v>
      </c>
      <c r="E25" s="41" t="s">
        <v>37</v>
      </c>
      <c r="F25" s="41" t="s">
        <v>37</v>
      </c>
      <c r="G25" s="102" t="s">
        <v>37</v>
      </c>
      <c r="H25" s="105">
        <v>5.69</v>
      </c>
      <c r="I25" s="96">
        <f>H25*1.18</f>
        <v>6.71</v>
      </c>
      <c r="J25" s="35">
        <v>17.73</v>
      </c>
      <c r="K25" s="42">
        <v>1.79</v>
      </c>
      <c r="L25" s="43">
        <v>0.5</v>
      </c>
      <c r="M25" s="44">
        <v>0.11</v>
      </c>
      <c r="N25" s="44">
        <v>0.13</v>
      </c>
      <c r="O25" s="48">
        <v>0.36</v>
      </c>
      <c r="P25" s="48"/>
      <c r="Q25" s="48">
        <v>1.34</v>
      </c>
      <c r="R25" s="45" t="s">
        <v>27</v>
      </c>
      <c r="S25" s="45">
        <v>0.66</v>
      </c>
      <c r="T25" s="45"/>
      <c r="U25" s="45">
        <v>0.68</v>
      </c>
      <c r="V25" s="45">
        <v>3.21</v>
      </c>
      <c r="W25" s="45">
        <v>4.42</v>
      </c>
      <c r="X25" s="45">
        <v>0.28000000000000003</v>
      </c>
      <c r="Y25" s="45">
        <v>1.0900000000000001</v>
      </c>
      <c r="Z25" s="45">
        <v>0.95</v>
      </c>
      <c r="AA25" s="45">
        <v>0.27</v>
      </c>
      <c r="AB25" s="45"/>
      <c r="AC25" s="45">
        <v>1.94</v>
      </c>
      <c r="AD25" s="45"/>
      <c r="AE25" s="45"/>
      <c r="AF25" s="45"/>
      <c r="AG25" s="45"/>
      <c r="AH25" s="45"/>
      <c r="AI25" s="45"/>
      <c r="AJ25" s="47"/>
      <c r="AK25" s="43">
        <f t="shared" si="0"/>
        <v>17.73</v>
      </c>
      <c r="AL25" s="109">
        <f t="shared" si="1"/>
        <v>20.92</v>
      </c>
      <c r="AM25" s="27">
        <v>27.63</v>
      </c>
    </row>
    <row r="26" spans="1:40" ht="16.5" thickBot="1">
      <c r="A26" s="25" t="s">
        <v>28</v>
      </c>
      <c r="B26" s="40">
        <v>49</v>
      </c>
      <c r="C26" s="41">
        <v>1</v>
      </c>
      <c r="D26" s="41">
        <v>9</v>
      </c>
      <c r="E26" s="41" t="s">
        <v>37</v>
      </c>
      <c r="F26" s="41" t="s">
        <v>37</v>
      </c>
      <c r="G26" s="102" t="s">
        <v>37</v>
      </c>
      <c r="H26" s="105">
        <v>5.69</v>
      </c>
      <c r="I26" s="96">
        <f>H26*1.18</f>
        <v>6.71</v>
      </c>
      <c r="J26" s="36">
        <v>17.73</v>
      </c>
      <c r="K26" s="42">
        <v>1.79</v>
      </c>
      <c r="L26" s="43">
        <v>0.5</v>
      </c>
      <c r="M26" s="44">
        <v>0.11</v>
      </c>
      <c r="N26" s="44">
        <v>0.13</v>
      </c>
      <c r="O26" s="48">
        <v>0.36</v>
      </c>
      <c r="P26" s="48"/>
      <c r="Q26" s="48">
        <v>1.34</v>
      </c>
      <c r="R26" s="45" t="s">
        <v>27</v>
      </c>
      <c r="S26" s="45">
        <v>0.66</v>
      </c>
      <c r="T26" s="45"/>
      <c r="U26" s="45">
        <v>0.68</v>
      </c>
      <c r="V26" s="45">
        <v>3.21</v>
      </c>
      <c r="W26" s="45">
        <v>4.42</v>
      </c>
      <c r="X26" s="45">
        <v>0.28000000000000003</v>
      </c>
      <c r="Y26" s="45">
        <v>1.0900000000000001</v>
      </c>
      <c r="Z26" s="45">
        <v>0.95</v>
      </c>
      <c r="AA26" s="45">
        <v>0.27</v>
      </c>
      <c r="AB26" s="45"/>
      <c r="AC26" s="45">
        <v>1.94</v>
      </c>
      <c r="AD26" s="45"/>
      <c r="AE26" s="45"/>
      <c r="AF26" s="45"/>
      <c r="AG26" s="45"/>
      <c r="AH26" s="45"/>
      <c r="AI26" s="45"/>
      <c r="AJ26" s="47"/>
      <c r="AK26" s="43">
        <f t="shared" si="0"/>
        <v>17.73</v>
      </c>
      <c r="AL26" s="109">
        <f t="shared" ref="AL26:AL35" si="2">AK26*1.18</f>
        <v>20.92</v>
      </c>
      <c r="AM26" s="27">
        <v>27.63</v>
      </c>
    </row>
    <row r="27" spans="1:40" ht="16.5" thickBot="1">
      <c r="A27" s="25" t="s">
        <v>28</v>
      </c>
      <c r="B27" s="40">
        <v>49</v>
      </c>
      <c r="C27" s="41"/>
      <c r="D27" s="41">
        <v>9</v>
      </c>
      <c r="E27" s="41" t="s">
        <v>37</v>
      </c>
      <c r="F27" s="41" t="s">
        <v>37</v>
      </c>
      <c r="G27" s="102" t="s">
        <v>37</v>
      </c>
      <c r="H27" s="105">
        <v>5.69</v>
      </c>
      <c r="I27" s="96">
        <f>H27*1.18</f>
        <v>6.71</v>
      </c>
      <c r="J27" s="36">
        <v>17.73</v>
      </c>
      <c r="K27" s="42">
        <v>1.79</v>
      </c>
      <c r="L27" s="43">
        <v>0.5</v>
      </c>
      <c r="M27" s="44">
        <v>0.11</v>
      </c>
      <c r="N27" s="44">
        <v>0.13</v>
      </c>
      <c r="O27" s="48">
        <v>0.36</v>
      </c>
      <c r="P27" s="48"/>
      <c r="Q27" s="48">
        <v>1.34</v>
      </c>
      <c r="R27" s="45" t="s">
        <v>27</v>
      </c>
      <c r="S27" s="45">
        <v>0.66</v>
      </c>
      <c r="T27" s="45"/>
      <c r="U27" s="45">
        <v>0.68</v>
      </c>
      <c r="V27" s="45">
        <v>3.21</v>
      </c>
      <c r="W27" s="45">
        <v>4.42</v>
      </c>
      <c r="X27" s="45">
        <v>0.28000000000000003</v>
      </c>
      <c r="Y27" s="45">
        <v>1.0900000000000001</v>
      </c>
      <c r="Z27" s="45">
        <v>0.95</v>
      </c>
      <c r="AA27" s="45">
        <v>0.27</v>
      </c>
      <c r="AB27" s="45"/>
      <c r="AC27" s="45">
        <v>1.94</v>
      </c>
      <c r="AD27" s="45"/>
      <c r="AE27" s="45"/>
      <c r="AF27" s="45"/>
      <c r="AG27" s="45"/>
      <c r="AH27" s="45"/>
      <c r="AI27" s="45"/>
      <c r="AJ27" s="47"/>
      <c r="AK27" s="43">
        <f t="shared" si="0"/>
        <v>17.73</v>
      </c>
      <c r="AL27" s="109">
        <f t="shared" si="2"/>
        <v>20.92</v>
      </c>
      <c r="AM27" s="27">
        <v>27.63</v>
      </c>
    </row>
    <row r="28" spans="1:40" ht="16.5" thickBot="1">
      <c r="A28" s="25" t="s">
        <v>29</v>
      </c>
      <c r="B28" s="40">
        <v>35</v>
      </c>
      <c r="C28" s="41">
        <v>1</v>
      </c>
      <c r="D28" s="41">
        <v>5</v>
      </c>
      <c r="E28" s="41"/>
      <c r="F28" s="41"/>
      <c r="G28" s="102"/>
      <c r="H28" s="105"/>
      <c r="I28" s="96"/>
      <c r="J28" s="35">
        <v>16.510000000000002</v>
      </c>
      <c r="K28" s="42">
        <v>1.79</v>
      </c>
      <c r="L28" s="43">
        <v>0.5</v>
      </c>
      <c r="M28" s="44">
        <v>0.11</v>
      </c>
      <c r="N28" s="44"/>
      <c r="O28" s="48">
        <v>0.36</v>
      </c>
      <c r="P28" s="48"/>
      <c r="Q28" s="48">
        <v>1.34</v>
      </c>
      <c r="R28" s="45" t="s">
        <v>27</v>
      </c>
      <c r="S28" s="45">
        <v>0.66</v>
      </c>
      <c r="T28" s="45"/>
      <c r="U28" s="45">
        <v>0.68</v>
      </c>
      <c r="V28" s="45">
        <v>3.21</v>
      </c>
      <c r="W28" s="45">
        <v>4.42</v>
      </c>
      <c r="X28" s="45">
        <v>0.28000000000000003</v>
      </c>
      <c r="Y28" s="45"/>
      <c r="Z28" s="45">
        <v>0.95</v>
      </c>
      <c r="AA28" s="45">
        <v>0.27</v>
      </c>
      <c r="AB28" s="45"/>
      <c r="AC28" s="45">
        <v>1.94</v>
      </c>
      <c r="AD28" s="45"/>
      <c r="AE28" s="45"/>
      <c r="AF28" s="45"/>
      <c r="AG28" s="45"/>
      <c r="AH28" s="45"/>
      <c r="AI28" s="45"/>
      <c r="AJ28" s="47"/>
      <c r="AK28" s="43">
        <f t="shared" si="0"/>
        <v>16.510000000000002</v>
      </c>
      <c r="AL28" s="109">
        <f t="shared" si="2"/>
        <v>19.48</v>
      </c>
      <c r="AM28" s="27"/>
      <c r="AN28" s="22"/>
    </row>
    <row r="29" spans="1:40" ht="16.5" thickBot="1">
      <c r="A29" s="25" t="s">
        <v>29</v>
      </c>
      <c r="B29" s="40">
        <v>35</v>
      </c>
      <c r="C29" s="41">
        <v>2</v>
      </c>
      <c r="D29" s="41">
        <v>5</v>
      </c>
      <c r="E29" s="41"/>
      <c r="F29" s="41"/>
      <c r="G29" s="102"/>
      <c r="H29" s="105"/>
      <c r="I29" s="96"/>
      <c r="J29" s="35">
        <v>16.510000000000002</v>
      </c>
      <c r="K29" s="42">
        <v>1.79</v>
      </c>
      <c r="L29" s="43">
        <v>0.5</v>
      </c>
      <c r="M29" s="44">
        <v>0.11</v>
      </c>
      <c r="N29" s="44"/>
      <c r="O29" s="48">
        <v>0.36</v>
      </c>
      <c r="P29" s="48"/>
      <c r="Q29" s="48">
        <v>1.34</v>
      </c>
      <c r="R29" s="45" t="s">
        <v>27</v>
      </c>
      <c r="S29" s="45">
        <v>0.66</v>
      </c>
      <c r="T29" s="45"/>
      <c r="U29" s="45">
        <v>0.68</v>
      </c>
      <c r="V29" s="45">
        <v>3.21</v>
      </c>
      <c r="W29" s="45">
        <v>4.42</v>
      </c>
      <c r="X29" s="45">
        <v>0.28000000000000003</v>
      </c>
      <c r="Y29" s="45"/>
      <c r="Z29" s="45">
        <v>0.95</v>
      </c>
      <c r="AA29" s="45">
        <v>0.27</v>
      </c>
      <c r="AB29" s="45"/>
      <c r="AC29" s="45">
        <v>1.94</v>
      </c>
      <c r="AD29" s="45"/>
      <c r="AE29" s="45"/>
      <c r="AF29" s="45"/>
      <c r="AG29" s="45"/>
      <c r="AH29" s="45"/>
      <c r="AI29" s="44"/>
      <c r="AJ29" s="47"/>
      <c r="AK29" s="43">
        <f t="shared" si="0"/>
        <v>16.510000000000002</v>
      </c>
      <c r="AL29" s="109">
        <f t="shared" si="2"/>
        <v>19.48</v>
      </c>
      <c r="AM29" s="27"/>
    </row>
    <row r="30" spans="1:40" ht="16.5" thickBot="1">
      <c r="A30" s="25" t="s">
        <v>29</v>
      </c>
      <c r="B30" s="40">
        <v>35</v>
      </c>
      <c r="C30" s="41">
        <v>3</v>
      </c>
      <c r="D30" s="41">
        <v>5</v>
      </c>
      <c r="E30" s="41"/>
      <c r="F30" s="41"/>
      <c r="G30" s="102"/>
      <c r="H30" s="105"/>
      <c r="I30" s="96"/>
      <c r="J30" s="35">
        <v>16.510000000000002</v>
      </c>
      <c r="K30" s="42">
        <v>1.79</v>
      </c>
      <c r="L30" s="43">
        <v>0.5</v>
      </c>
      <c r="M30" s="44">
        <v>0.11</v>
      </c>
      <c r="N30" s="44"/>
      <c r="O30" s="48">
        <v>0.36</v>
      </c>
      <c r="P30" s="48"/>
      <c r="Q30" s="48">
        <v>1.34</v>
      </c>
      <c r="R30" s="45" t="s">
        <v>27</v>
      </c>
      <c r="S30" s="45">
        <v>0.66</v>
      </c>
      <c r="T30" s="45"/>
      <c r="U30" s="45">
        <v>0.68</v>
      </c>
      <c r="V30" s="45">
        <v>3.21</v>
      </c>
      <c r="W30" s="45">
        <v>4.42</v>
      </c>
      <c r="X30" s="45">
        <v>0.28000000000000003</v>
      </c>
      <c r="Y30" s="45"/>
      <c r="Z30" s="45">
        <v>0.95</v>
      </c>
      <c r="AA30" s="45">
        <v>0.27</v>
      </c>
      <c r="AB30" s="45"/>
      <c r="AC30" s="45">
        <v>1.94</v>
      </c>
      <c r="AD30" s="45"/>
      <c r="AE30" s="45"/>
      <c r="AF30" s="45"/>
      <c r="AG30" s="45"/>
      <c r="AH30" s="45"/>
      <c r="AI30" s="45"/>
      <c r="AJ30" s="47"/>
      <c r="AK30" s="43">
        <f t="shared" si="0"/>
        <v>16.510000000000002</v>
      </c>
      <c r="AL30" s="109">
        <f t="shared" si="2"/>
        <v>19.48</v>
      </c>
      <c r="AM30" s="27"/>
    </row>
    <row r="31" spans="1:40" ht="16.5" thickBot="1">
      <c r="A31" s="25" t="s">
        <v>29</v>
      </c>
      <c r="B31" s="40">
        <v>35</v>
      </c>
      <c r="C31" s="41"/>
      <c r="D31" s="41">
        <v>5</v>
      </c>
      <c r="E31" s="41" t="s">
        <v>37</v>
      </c>
      <c r="F31" s="41"/>
      <c r="G31" s="102" t="s">
        <v>37</v>
      </c>
      <c r="H31" s="105"/>
      <c r="I31" s="96"/>
      <c r="J31" s="35">
        <v>18.420000000000002</v>
      </c>
      <c r="K31" s="42">
        <v>1.79</v>
      </c>
      <c r="L31" s="43">
        <v>0.5</v>
      </c>
      <c r="M31" s="44">
        <v>0.11</v>
      </c>
      <c r="N31" s="44">
        <v>0.13</v>
      </c>
      <c r="O31" s="48">
        <v>0.36</v>
      </c>
      <c r="P31" s="48"/>
      <c r="Q31" s="48">
        <v>1.34</v>
      </c>
      <c r="R31" s="45" t="s">
        <v>27</v>
      </c>
      <c r="S31" s="45">
        <v>0.66</v>
      </c>
      <c r="T31" s="45"/>
      <c r="U31" s="45">
        <v>0.68</v>
      </c>
      <c r="V31" s="45">
        <v>3.21</v>
      </c>
      <c r="W31" s="45">
        <v>4.42</v>
      </c>
      <c r="X31" s="45">
        <v>0.28000000000000003</v>
      </c>
      <c r="Y31" s="45">
        <v>1.78</v>
      </c>
      <c r="Z31" s="45">
        <v>0.95</v>
      </c>
      <c r="AA31" s="45">
        <v>0.27</v>
      </c>
      <c r="AB31" s="45"/>
      <c r="AC31" s="45">
        <v>1.94</v>
      </c>
      <c r="AD31" s="45"/>
      <c r="AE31" s="45"/>
      <c r="AF31" s="45"/>
      <c r="AG31" s="45"/>
      <c r="AH31" s="45"/>
      <c r="AI31" s="45"/>
      <c r="AJ31" s="47"/>
      <c r="AK31" s="43">
        <f t="shared" si="0"/>
        <v>18.420000000000002</v>
      </c>
      <c r="AL31" s="109">
        <f t="shared" si="2"/>
        <v>21.74</v>
      </c>
      <c r="AM31" s="27"/>
    </row>
    <row r="32" spans="1:40" ht="16.5" thickBot="1">
      <c r="A32" s="25" t="s">
        <v>29</v>
      </c>
      <c r="B32" s="40">
        <v>37</v>
      </c>
      <c r="C32" s="41">
        <v>1</v>
      </c>
      <c r="D32" s="41">
        <v>5</v>
      </c>
      <c r="E32" s="41"/>
      <c r="F32" s="41"/>
      <c r="G32" s="102"/>
      <c r="H32" s="105"/>
      <c r="I32" s="96"/>
      <c r="J32" s="35">
        <v>16.510000000000002</v>
      </c>
      <c r="K32" s="42">
        <v>1.79</v>
      </c>
      <c r="L32" s="43">
        <v>0.5</v>
      </c>
      <c r="M32" s="44">
        <v>0.11</v>
      </c>
      <c r="N32" s="44"/>
      <c r="O32" s="48">
        <v>0.36</v>
      </c>
      <c r="P32" s="48"/>
      <c r="Q32" s="48">
        <v>1.34</v>
      </c>
      <c r="R32" s="45" t="s">
        <v>27</v>
      </c>
      <c r="S32" s="45">
        <v>0.66</v>
      </c>
      <c r="T32" s="45"/>
      <c r="U32" s="45">
        <v>0.68</v>
      </c>
      <c r="V32" s="45">
        <v>3.21</v>
      </c>
      <c r="W32" s="45">
        <v>4.42</v>
      </c>
      <c r="X32" s="45">
        <v>0.28000000000000003</v>
      </c>
      <c r="Y32" s="45"/>
      <c r="Z32" s="45">
        <v>0.95</v>
      </c>
      <c r="AA32" s="45">
        <v>0.27</v>
      </c>
      <c r="AB32" s="45"/>
      <c r="AC32" s="45">
        <v>1.94</v>
      </c>
      <c r="AD32" s="45"/>
      <c r="AE32" s="45"/>
      <c r="AF32" s="45"/>
      <c r="AG32" s="45"/>
      <c r="AH32" s="45"/>
      <c r="AI32" s="45"/>
      <c r="AJ32" s="47"/>
      <c r="AK32" s="43">
        <f t="shared" si="0"/>
        <v>16.510000000000002</v>
      </c>
      <c r="AL32" s="109">
        <f t="shared" si="2"/>
        <v>19.48</v>
      </c>
      <c r="AM32" s="27"/>
    </row>
    <row r="33" spans="1:39" ht="16.5" thickBot="1">
      <c r="A33" s="25" t="s">
        <v>29</v>
      </c>
      <c r="B33" s="40">
        <v>37</v>
      </c>
      <c r="C33" s="41">
        <v>2</v>
      </c>
      <c r="D33" s="41">
        <v>5</v>
      </c>
      <c r="E33" s="41"/>
      <c r="F33" s="41"/>
      <c r="G33" s="102"/>
      <c r="H33" s="105"/>
      <c r="I33" s="96"/>
      <c r="J33" s="35">
        <v>16.510000000000002</v>
      </c>
      <c r="K33" s="42">
        <v>1.79</v>
      </c>
      <c r="L33" s="43">
        <v>0.5</v>
      </c>
      <c r="M33" s="44">
        <v>0.11</v>
      </c>
      <c r="N33" s="44"/>
      <c r="O33" s="48">
        <v>0.36</v>
      </c>
      <c r="P33" s="48"/>
      <c r="Q33" s="48">
        <v>1.34</v>
      </c>
      <c r="R33" s="45" t="s">
        <v>27</v>
      </c>
      <c r="S33" s="45">
        <v>0.66</v>
      </c>
      <c r="T33" s="45"/>
      <c r="U33" s="45">
        <v>0.68</v>
      </c>
      <c r="V33" s="45">
        <v>3.21</v>
      </c>
      <c r="W33" s="45">
        <v>4.42</v>
      </c>
      <c r="X33" s="45">
        <v>0.28000000000000003</v>
      </c>
      <c r="Y33" s="45"/>
      <c r="Z33" s="45">
        <v>0.95</v>
      </c>
      <c r="AA33" s="45">
        <v>0.27</v>
      </c>
      <c r="AB33" s="45"/>
      <c r="AC33" s="45">
        <v>1.94</v>
      </c>
      <c r="AD33" s="45"/>
      <c r="AE33" s="45"/>
      <c r="AF33" s="45"/>
      <c r="AG33" s="45"/>
      <c r="AH33" s="45"/>
      <c r="AI33" s="45"/>
      <c r="AJ33" s="47"/>
      <c r="AK33" s="43">
        <f t="shared" si="0"/>
        <v>16.510000000000002</v>
      </c>
      <c r="AL33" s="109">
        <f t="shared" si="2"/>
        <v>19.48</v>
      </c>
      <c r="AM33" s="27"/>
    </row>
    <row r="34" spans="1:39" ht="16.5" thickBot="1">
      <c r="A34" s="25" t="s">
        <v>29</v>
      </c>
      <c r="B34" s="40">
        <v>37</v>
      </c>
      <c r="C34" s="40"/>
      <c r="D34" s="41">
        <v>5</v>
      </c>
      <c r="E34" s="41" t="s">
        <v>37</v>
      </c>
      <c r="F34" s="41"/>
      <c r="G34" s="102" t="s">
        <v>37</v>
      </c>
      <c r="H34" s="105"/>
      <c r="I34" s="96"/>
      <c r="J34" s="35">
        <v>18.420000000000002</v>
      </c>
      <c r="K34" s="42">
        <v>1.79</v>
      </c>
      <c r="L34" s="43">
        <v>0.5</v>
      </c>
      <c r="M34" s="44">
        <v>0.11</v>
      </c>
      <c r="N34" s="44">
        <v>0.13</v>
      </c>
      <c r="O34" s="48">
        <v>0.36</v>
      </c>
      <c r="P34" s="48"/>
      <c r="Q34" s="48">
        <v>1.34</v>
      </c>
      <c r="R34" s="45" t="s">
        <v>27</v>
      </c>
      <c r="S34" s="45">
        <v>0.66</v>
      </c>
      <c r="T34" s="45"/>
      <c r="U34" s="45">
        <v>0.68</v>
      </c>
      <c r="V34" s="45">
        <v>3.21</v>
      </c>
      <c r="W34" s="45">
        <v>4.42</v>
      </c>
      <c r="X34" s="45">
        <v>0.28000000000000003</v>
      </c>
      <c r="Y34" s="45">
        <v>1.78</v>
      </c>
      <c r="Z34" s="45">
        <v>0.95</v>
      </c>
      <c r="AA34" s="45">
        <v>0.27</v>
      </c>
      <c r="AB34" s="45"/>
      <c r="AC34" s="45">
        <v>1.94</v>
      </c>
      <c r="AD34" s="45"/>
      <c r="AE34" s="45"/>
      <c r="AF34" s="45"/>
      <c r="AG34" s="45"/>
      <c r="AH34" s="45"/>
      <c r="AI34" s="45"/>
      <c r="AJ34" s="47"/>
      <c r="AK34" s="43">
        <f t="shared" si="0"/>
        <v>18.420000000000002</v>
      </c>
      <c r="AL34" s="109">
        <f t="shared" si="2"/>
        <v>21.74</v>
      </c>
      <c r="AM34" s="27"/>
    </row>
    <row r="35" spans="1:39" ht="16.5" thickBot="1">
      <c r="A35" s="25" t="s">
        <v>29</v>
      </c>
      <c r="B35" s="40">
        <v>39</v>
      </c>
      <c r="C35" s="40"/>
      <c r="D35" s="41">
        <v>9</v>
      </c>
      <c r="E35" s="41" t="s">
        <v>37</v>
      </c>
      <c r="F35" s="41" t="s">
        <v>37</v>
      </c>
      <c r="G35" s="102" t="s">
        <v>37</v>
      </c>
      <c r="H35" s="105">
        <v>5.69</v>
      </c>
      <c r="I35" s="96">
        <f>H35*1.18</f>
        <v>6.71</v>
      </c>
      <c r="J35" s="35">
        <v>20.54</v>
      </c>
      <c r="K35" s="42">
        <v>1.79</v>
      </c>
      <c r="L35" s="43">
        <v>0.5</v>
      </c>
      <c r="M35" s="44">
        <v>0.11</v>
      </c>
      <c r="N35" s="44">
        <v>0.13</v>
      </c>
      <c r="O35" s="48">
        <v>0.36</v>
      </c>
      <c r="P35" s="48"/>
      <c r="Q35" s="48">
        <v>1.34</v>
      </c>
      <c r="R35" s="45" t="s">
        <v>27</v>
      </c>
      <c r="S35" s="45">
        <v>0.66</v>
      </c>
      <c r="T35" s="45"/>
      <c r="U35" s="45">
        <v>0.68</v>
      </c>
      <c r="V35" s="45">
        <v>3.21</v>
      </c>
      <c r="W35" s="45">
        <v>4.42</v>
      </c>
      <c r="X35" s="45">
        <v>0.28000000000000003</v>
      </c>
      <c r="Y35" s="45">
        <v>1.0900000000000001</v>
      </c>
      <c r="Z35" s="45">
        <v>0.95</v>
      </c>
      <c r="AA35" s="45">
        <v>0.27</v>
      </c>
      <c r="AB35" s="45"/>
      <c r="AC35" s="45">
        <v>1.94</v>
      </c>
      <c r="AD35" s="46">
        <v>1.75</v>
      </c>
      <c r="AE35" s="46">
        <v>0.09</v>
      </c>
      <c r="AF35" s="46">
        <v>0.97</v>
      </c>
      <c r="AG35" s="45"/>
      <c r="AH35" s="45"/>
      <c r="AI35" s="45"/>
      <c r="AJ35" s="47"/>
      <c r="AK35" s="43">
        <f t="shared" si="0"/>
        <v>20.54</v>
      </c>
      <c r="AL35" s="109">
        <f t="shared" si="2"/>
        <v>24.24</v>
      </c>
      <c r="AM35" s="27">
        <v>30.95</v>
      </c>
    </row>
    <row r="36" spans="1:39" ht="16.5" thickBot="1">
      <c r="A36" s="25" t="s">
        <v>30</v>
      </c>
      <c r="B36" s="40">
        <v>18</v>
      </c>
      <c r="C36" s="40"/>
      <c r="D36" s="41">
        <v>5</v>
      </c>
      <c r="E36" s="41"/>
      <c r="F36" s="41"/>
      <c r="G36" s="102"/>
      <c r="H36" s="105"/>
      <c r="I36" s="96"/>
      <c r="J36" s="35">
        <v>16.510000000000002</v>
      </c>
      <c r="K36" s="42">
        <v>1.79</v>
      </c>
      <c r="L36" s="43">
        <v>0.5</v>
      </c>
      <c r="M36" s="44">
        <v>0.11</v>
      </c>
      <c r="N36" s="44"/>
      <c r="O36" s="48">
        <v>0.36</v>
      </c>
      <c r="P36" s="48"/>
      <c r="Q36" s="48">
        <v>1.34</v>
      </c>
      <c r="R36" s="45" t="s">
        <v>27</v>
      </c>
      <c r="S36" s="45">
        <v>0.66</v>
      </c>
      <c r="T36" s="45"/>
      <c r="U36" s="45">
        <v>0.68</v>
      </c>
      <c r="V36" s="45">
        <v>3.21</v>
      </c>
      <c r="W36" s="45">
        <v>4.42</v>
      </c>
      <c r="X36" s="45">
        <v>0.28000000000000003</v>
      </c>
      <c r="Y36" s="45"/>
      <c r="Z36" s="45">
        <v>0.95</v>
      </c>
      <c r="AA36" s="45">
        <v>0.27</v>
      </c>
      <c r="AB36" s="45"/>
      <c r="AC36" s="45">
        <v>1.94</v>
      </c>
      <c r="AD36" s="45"/>
      <c r="AE36" s="45"/>
      <c r="AF36" s="45"/>
      <c r="AG36" s="45"/>
      <c r="AH36" s="45"/>
      <c r="AI36" s="45"/>
      <c r="AJ36" s="47"/>
      <c r="AK36" s="43">
        <f t="shared" si="0"/>
        <v>16.510000000000002</v>
      </c>
      <c r="AL36" s="109">
        <f>AK36*1.18</f>
        <v>19.48</v>
      </c>
      <c r="AM36" s="27"/>
    </row>
    <row r="37" spans="1:39" ht="16.5" thickBot="1">
      <c r="A37" s="25" t="s">
        <v>30</v>
      </c>
      <c r="B37" s="40">
        <v>20</v>
      </c>
      <c r="C37" s="40"/>
      <c r="D37" s="41">
        <v>5</v>
      </c>
      <c r="E37" s="41" t="s">
        <v>37</v>
      </c>
      <c r="F37" s="41"/>
      <c r="G37" s="102" t="s">
        <v>37</v>
      </c>
      <c r="H37" s="105"/>
      <c r="I37" s="96"/>
      <c r="J37" s="35">
        <v>18.420000000000002</v>
      </c>
      <c r="K37" s="42">
        <v>1.79</v>
      </c>
      <c r="L37" s="43">
        <v>0.5</v>
      </c>
      <c r="M37" s="44">
        <v>0.11</v>
      </c>
      <c r="N37" s="44">
        <v>0.13</v>
      </c>
      <c r="O37" s="48">
        <v>0.36</v>
      </c>
      <c r="P37" s="48"/>
      <c r="Q37" s="48">
        <v>1.34</v>
      </c>
      <c r="R37" s="45" t="s">
        <v>27</v>
      </c>
      <c r="S37" s="45">
        <v>0.66</v>
      </c>
      <c r="T37" s="45"/>
      <c r="U37" s="45">
        <v>0.68</v>
      </c>
      <c r="V37" s="45">
        <v>3.21</v>
      </c>
      <c r="W37" s="45">
        <v>4.42</v>
      </c>
      <c r="X37" s="45">
        <v>0.28000000000000003</v>
      </c>
      <c r="Y37" s="45">
        <v>1.78</v>
      </c>
      <c r="Z37" s="45">
        <v>0.95</v>
      </c>
      <c r="AA37" s="45">
        <v>0.27</v>
      </c>
      <c r="AB37" s="45"/>
      <c r="AC37" s="45">
        <v>1.94</v>
      </c>
      <c r="AD37" s="45"/>
      <c r="AE37" s="45"/>
      <c r="AF37" s="45"/>
      <c r="AG37" s="45"/>
      <c r="AH37" s="45"/>
      <c r="AI37" s="45"/>
      <c r="AJ37" s="47"/>
      <c r="AK37" s="49">
        <f t="shared" si="0"/>
        <v>18.420000000000002</v>
      </c>
      <c r="AL37" s="110">
        <f>AK37*1.18</f>
        <v>21.74</v>
      </c>
      <c r="AM37" s="27"/>
    </row>
    <row r="38" spans="1:39" ht="16.5" thickBot="1">
      <c r="A38" s="25" t="s">
        <v>30</v>
      </c>
      <c r="B38" s="40">
        <v>22</v>
      </c>
      <c r="C38" s="40"/>
      <c r="D38" s="41">
        <v>5</v>
      </c>
      <c r="E38" s="41" t="s">
        <v>37</v>
      </c>
      <c r="F38" s="41"/>
      <c r="G38" s="102" t="s">
        <v>37</v>
      </c>
      <c r="H38" s="105"/>
      <c r="I38" s="96"/>
      <c r="J38" s="35">
        <v>18.420000000000002</v>
      </c>
      <c r="K38" s="42">
        <v>1.79</v>
      </c>
      <c r="L38" s="43">
        <v>0.5</v>
      </c>
      <c r="M38" s="44">
        <v>0.11</v>
      </c>
      <c r="N38" s="44">
        <v>0.13</v>
      </c>
      <c r="O38" s="48">
        <v>0.36</v>
      </c>
      <c r="P38" s="48"/>
      <c r="Q38" s="48">
        <v>1.34</v>
      </c>
      <c r="R38" s="45" t="s">
        <v>27</v>
      </c>
      <c r="S38" s="45">
        <v>0.66</v>
      </c>
      <c r="T38" s="45"/>
      <c r="U38" s="45">
        <v>0.68</v>
      </c>
      <c r="V38" s="45">
        <v>3.21</v>
      </c>
      <c r="W38" s="45">
        <v>4.42</v>
      </c>
      <c r="X38" s="45">
        <v>0.28000000000000003</v>
      </c>
      <c r="Y38" s="45">
        <v>1.78</v>
      </c>
      <c r="Z38" s="45">
        <v>0.95</v>
      </c>
      <c r="AA38" s="45">
        <v>0.27</v>
      </c>
      <c r="AB38" s="45"/>
      <c r="AC38" s="45">
        <v>1.94</v>
      </c>
      <c r="AD38" s="45"/>
      <c r="AE38" s="45"/>
      <c r="AF38" s="45"/>
      <c r="AG38" s="45"/>
      <c r="AH38" s="45"/>
      <c r="AI38" s="45"/>
      <c r="AJ38" s="47"/>
      <c r="AK38" s="49">
        <f t="shared" si="0"/>
        <v>18.420000000000002</v>
      </c>
      <c r="AL38" s="110">
        <f>AK38*1.18</f>
        <v>21.74</v>
      </c>
      <c r="AM38" s="27"/>
    </row>
    <row r="39" spans="1:39" ht="16.5" thickBot="1">
      <c r="A39" s="25" t="s">
        <v>30</v>
      </c>
      <c r="B39" s="40">
        <v>24</v>
      </c>
      <c r="C39" s="40"/>
      <c r="D39" s="41">
        <v>5</v>
      </c>
      <c r="E39" s="41"/>
      <c r="F39" s="41"/>
      <c r="G39" s="102"/>
      <c r="H39" s="105"/>
      <c r="I39" s="96"/>
      <c r="J39" s="35">
        <v>16.510000000000002</v>
      </c>
      <c r="K39" s="42">
        <v>1.79</v>
      </c>
      <c r="L39" s="43">
        <v>0.5</v>
      </c>
      <c r="M39" s="44">
        <v>0.11</v>
      </c>
      <c r="N39" s="44"/>
      <c r="O39" s="48">
        <v>0.36</v>
      </c>
      <c r="P39" s="48"/>
      <c r="Q39" s="48">
        <v>1.34</v>
      </c>
      <c r="R39" s="45" t="s">
        <v>27</v>
      </c>
      <c r="S39" s="45">
        <v>0.66</v>
      </c>
      <c r="T39" s="45"/>
      <c r="U39" s="45">
        <v>0.68</v>
      </c>
      <c r="V39" s="45">
        <v>3.21</v>
      </c>
      <c r="W39" s="45">
        <v>4.42</v>
      </c>
      <c r="X39" s="45">
        <v>0.28000000000000003</v>
      </c>
      <c r="Y39" s="45"/>
      <c r="Z39" s="45">
        <v>0.95</v>
      </c>
      <c r="AA39" s="45">
        <v>0.27</v>
      </c>
      <c r="AB39" s="45"/>
      <c r="AC39" s="45">
        <v>1.94</v>
      </c>
      <c r="AD39" s="45"/>
      <c r="AE39" s="45"/>
      <c r="AF39" s="45"/>
      <c r="AG39" s="45"/>
      <c r="AH39" s="45"/>
      <c r="AI39" s="45"/>
      <c r="AJ39" s="47"/>
      <c r="AK39" s="49">
        <f t="shared" si="0"/>
        <v>16.510000000000002</v>
      </c>
      <c r="AL39" s="110">
        <f>AK39*1.18</f>
        <v>19.48</v>
      </c>
      <c r="AM39" s="27"/>
    </row>
    <row r="40" spans="1:39" ht="16.5" thickBot="1">
      <c r="A40" s="25" t="s">
        <v>30</v>
      </c>
      <c r="B40" s="40">
        <v>26</v>
      </c>
      <c r="C40" s="41">
        <v>1</v>
      </c>
      <c r="D40" s="41">
        <v>9</v>
      </c>
      <c r="E40" s="41" t="s">
        <v>37</v>
      </c>
      <c r="F40" s="41" t="s">
        <v>37</v>
      </c>
      <c r="G40" s="102" t="s">
        <v>37</v>
      </c>
      <c r="H40" s="105">
        <v>5.69</v>
      </c>
      <c r="I40" s="96">
        <f>H40*1.18</f>
        <v>6.71</v>
      </c>
      <c r="J40" s="35">
        <v>17.73</v>
      </c>
      <c r="K40" s="42">
        <v>1.79</v>
      </c>
      <c r="L40" s="43">
        <v>0.5</v>
      </c>
      <c r="M40" s="44">
        <v>0.11</v>
      </c>
      <c r="N40" s="44">
        <v>0.13</v>
      </c>
      <c r="O40" s="48">
        <v>0.36</v>
      </c>
      <c r="P40" s="48"/>
      <c r="Q40" s="48">
        <v>1.34</v>
      </c>
      <c r="R40" s="45" t="s">
        <v>27</v>
      </c>
      <c r="S40" s="45">
        <v>0.66</v>
      </c>
      <c r="T40" s="45"/>
      <c r="U40" s="45">
        <v>0.68</v>
      </c>
      <c r="V40" s="45">
        <v>3.21</v>
      </c>
      <c r="W40" s="45">
        <v>4.42</v>
      </c>
      <c r="X40" s="45">
        <v>0.28000000000000003</v>
      </c>
      <c r="Y40" s="45">
        <v>1.0900000000000001</v>
      </c>
      <c r="Z40" s="45">
        <v>0.95</v>
      </c>
      <c r="AA40" s="45">
        <v>0.27</v>
      </c>
      <c r="AB40" s="45"/>
      <c r="AC40" s="45">
        <v>1.94</v>
      </c>
      <c r="AD40" s="45"/>
      <c r="AE40" s="45"/>
      <c r="AF40" s="45"/>
      <c r="AG40" s="45"/>
      <c r="AH40" s="45"/>
      <c r="AI40" s="45"/>
      <c r="AJ40" s="47"/>
      <c r="AK40" s="49">
        <f t="shared" si="0"/>
        <v>17.73</v>
      </c>
      <c r="AL40" s="109">
        <f t="shared" ref="AL40" si="3">AK40*1.18</f>
        <v>20.92</v>
      </c>
      <c r="AM40" s="27">
        <v>27.63</v>
      </c>
    </row>
    <row r="41" spans="1:39" ht="16.5" thickBot="1">
      <c r="A41" s="25" t="s">
        <v>30</v>
      </c>
      <c r="B41" s="40">
        <v>26</v>
      </c>
      <c r="C41" s="40"/>
      <c r="D41" s="41">
        <v>5</v>
      </c>
      <c r="E41" s="41"/>
      <c r="F41" s="41"/>
      <c r="G41" s="102"/>
      <c r="H41" s="105"/>
      <c r="I41" s="96"/>
      <c r="J41" s="35">
        <v>16.510000000000002</v>
      </c>
      <c r="K41" s="42">
        <v>1.79</v>
      </c>
      <c r="L41" s="43">
        <v>0.5</v>
      </c>
      <c r="M41" s="44">
        <v>0.11</v>
      </c>
      <c r="N41" s="44"/>
      <c r="O41" s="48">
        <v>0.36</v>
      </c>
      <c r="P41" s="48"/>
      <c r="Q41" s="48">
        <v>1.34</v>
      </c>
      <c r="R41" s="45" t="s">
        <v>27</v>
      </c>
      <c r="S41" s="45">
        <v>0.66</v>
      </c>
      <c r="T41" s="45"/>
      <c r="U41" s="45">
        <v>0.68</v>
      </c>
      <c r="V41" s="45">
        <v>3.21</v>
      </c>
      <c r="W41" s="45">
        <v>4.42</v>
      </c>
      <c r="X41" s="45">
        <v>0.28000000000000003</v>
      </c>
      <c r="Y41" s="45"/>
      <c r="Z41" s="45">
        <v>0.95</v>
      </c>
      <c r="AA41" s="45">
        <v>0.27</v>
      </c>
      <c r="AB41" s="45"/>
      <c r="AC41" s="45">
        <v>1.94</v>
      </c>
      <c r="AD41" s="45"/>
      <c r="AE41" s="45"/>
      <c r="AF41" s="45"/>
      <c r="AG41" s="45"/>
      <c r="AH41" s="45"/>
      <c r="AI41" s="45"/>
      <c r="AJ41" s="47"/>
      <c r="AK41" s="49">
        <f t="shared" si="0"/>
        <v>16.510000000000002</v>
      </c>
      <c r="AL41" s="110">
        <f t="shared" ref="AL41:AL52" si="4">AK41*1.18</f>
        <v>19.48</v>
      </c>
      <c r="AM41" s="27"/>
    </row>
    <row r="42" spans="1:39" ht="16.5" thickBot="1">
      <c r="A42" s="25" t="s">
        <v>30</v>
      </c>
      <c r="B42" s="40">
        <v>28</v>
      </c>
      <c r="C42" s="40"/>
      <c r="D42" s="41">
        <v>5</v>
      </c>
      <c r="E42" s="41"/>
      <c r="F42" s="41"/>
      <c r="G42" s="102"/>
      <c r="H42" s="105"/>
      <c r="I42" s="96"/>
      <c r="J42" s="35">
        <v>16.510000000000002</v>
      </c>
      <c r="K42" s="42">
        <v>1.79</v>
      </c>
      <c r="L42" s="43">
        <v>0.5</v>
      </c>
      <c r="M42" s="44">
        <v>0.11</v>
      </c>
      <c r="N42" s="44"/>
      <c r="O42" s="48">
        <v>0.36</v>
      </c>
      <c r="P42" s="48"/>
      <c r="Q42" s="48">
        <v>1.34</v>
      </c>
      <c r="R42" s="45" t="s">
        <v>27</v>
      </c>
      <c r="S42" s="45">
        <v>0.66</v>
      </c>
      <c r="T42" s="45"/>
      <c r="U42" s="45">
        <v>0.68</v>
      </c>
      <c r="V42" s="45">
        <v>3.21</v>
      </c>
      <c r="W42" s="45">
        <v>4.42</v>
      </c>
      <c r="X42" s="45">
        <v>0.28000000000000003</v>
      </c>
      <c r="Y42" s="45"/>
      <c r="Z42" s="45">
        <v>0.95</v>
      </c>
      <c r="AA42" s="45">
        <v>0.27</v>
      </c>
      <c r="AB42" s="45"/>
      <c r="AC42" s="45">
        <v>1.94</v>
      </c>
      <c r="AD42" s="45"/>
      <c r="AE42" s="45"/>
      <c r="AF42" s="45"/>
      <c r="AG42" s="45"/>
      <c r="AH42" s="45"/>
      <c r="AI42" s="45"/>
      <c r="AJ42" s="47"/>
      <c r="AK42" s="49">
        <f t="shared" si="0"/>
        <v>16.510000000000002</v>
      </c>
      <c r="AL42" s="110">
        <f t="shared" si="4"/>
        <v>19.48</v>
      </c>
      <c r="AM42" s="27"/>
    </row>
    <row r="43" spans="1:39" ht="16.5" thickBot="1">
      <c r="A43" s="25" t="s">
        <v>30</v>
      </c>
      <c r="B43" s="40">
        <v>30</v>
      </c>
      <c r="C43" s="41" t="s">
        <v>31</v>
      </c>
      <c r="D43" s="41">
        <v>5</v>
      </c>
      <c r="E43" s="41"/>
      <c r="F43" s="41"/>
      <c r="G43" s="102"/>
      <c r="H43" s="105"/>
      <c r="I43" s="96"/>
      <c r="J43" s="35">
        <v>16.510000000000002</v>
      </c>
      <c r="K43" s="42">
        <v>1.79</v>
      </c>
      <c r="L43" s="43">
        <v>0.5</v>
      </c>
      <c r="M43" s="44">
        <v>0.11</v>
      </c>
      <c r="N43" s="44"/>
      <c r="O43" s="48">
        <v>0.36</v>
      </c>
      <c r="P43" s="48"/>
      <c r="Q43" s="48">
        <v>1.34</v>
      </c>
      <c r="R43" s="45" t="s">
        <v>27</v>
      </c>
      <c r="S43" s="45">
        <v>0.66</v>
      </c>
      <c r="T43" s="45"/>
      <c r="U43" s="45">
        <v>0.68</v>
      </c>
      <c r="V43" s="45">
        <v>3.21</v>
      </c>
      <c r="W43" s="45">
        <v>4.42</v>
      </c>
      <c r="X43" s="45">
        <v>0.28000000000000003</v>
      </c>
      <c r="Y43" s="45"/>
      <c r="Z43" s="45">
        <v>0.95</v>
      </c>
      <c r="AA43" s="45">
        <v>0.27</v>
      </c>
      <c r="AB43" s="45"/>
      <c r="AC43" s="45">
        <v>1.94</v>
      </c>
      <c r="AD43" s="45"/>
      <c r="AE43" s="45"/>
      <c r="AF43" s="45"/>
      <c r="AG43" s="45"/>
      <c r="AH43" s="45"/>
      <c r="AI43" s="45"/>
      <c r="AJ43" s="47"/>
      <c r="AK43" s="49">
        <f t="shared" si="0"/>
        <v>16.510000000000002</v>
      </c>
      <c r="AL43" s="110">
        <f t="shared" si="4"/>
        <v>19.48</v>
      </c>
      <c r="AM43" s="27"/>
    </row>
    <row r="44" spans="1:39" ht="16.5" thickBot="1">
      <c r="A44" s="25" t="s">
        <v>30</v>
      </c>
      <c r="B44" s="40">
        <v>30</v>
      </c>
      <c r="C44" s="40"/>
      <c r="D44" s="41">
        <v>5</v>
      </c>
      <c r="E44" s="41" t="s">
        <v>37</v>
      </c>
      <c r="F44" s="41"/>
      <c r="G44" s="102" t="s">
        <v>37</v>
      </c>
      <c r="H44" s="105"/>
      <c r="I44" s="96"/>
      <c r="J44" s="35">
        <v>18.420000000000002</v>
      </c>
      <c r="K44" s="42">
        <v>1.79</v>
      </c>
      <c r="L44" s="43">
        <v>0.5</v>
      </c>
      <c r="M44" s="44">
        <v>0.11</v>
      </c>
      <c r="N44" s="44">
        <v>0.13</v>
      </c>
      <c r="O44" s="48">
        <v>0.36</v>
      </c>
      <c r="P44" s="48"/>
      <c r="Q44" s="48">
        <v>1.34</v>
      </c>
      <c r="R44" s="45" t="s">
        <v>27</v>
      </c>
      <c r="S44" s="45">
        <v>0.66</v>
      </c>
      <c r="T44" s="45"/>
      <c r="U44" s="45">
        <v>0.68</v>
      </c>
      <c r="V44" s="45">
        <v>3.21</v>
      </c>
      <c r="W44" s="45">
        <v>4.42</v>
      </c>
      <c r="X44" s="45">
        <v>0.28000000000000003</v>
      </c>
      <c r="Y44" s="45">
        <v>1.78</v>
      </c>
      <c r="Z44" s="45">
        <v>0.95</v>
      </c>
      <c r="AA44" s="45">
        <v>0.27</v>
      </c>
      <c r="AB44" s="45"/>
      <c r="AC44" s="45">
        <v>1.94</v>
      </c>
      <c r="AD44" s="45"/>
      <c r="AE44" s="45"/>
      <c r="AF44" s="45"/>
      <c r="AG44" s="45"/>
      <c r="AH44" s="45"/>
      <c r="AI44" s="45"/>
      <c r="AJ44" s="47"/>
      <c r="AK44" s="49">
        <f t="shared" si="0"/>
        <v>18.420000000000002</v>
      </c>
      <c r="AL44" s="110">
        <f t="shared" si="4"/>
        <v>21.74</v>
      </c>
      <c r="AM44" s="27"/>
    </row>
    <row r="45" spans="1:39" ht="16.5" thickBot="1">
      <c r="A45" s="25" t="s">
        <v>30</v>
      </c>
      <c r="B45" s="40">
        <v>32</v>
      </c>
      <c r="C45" s="40"/>
      <c r="D45" s="41">
        <v>5</v>
      </c>
      <c r="E45" s="41"/>
      <c r="F45" s="41"/>
      <c r="G45" s="102"/>
      <c r="H45" s="105"/>
      <c r="I45" s="96"/>
      <c r="J45" s="35">
        <v>16.510000000000002</v>
      </c>
      <c r="K45" s="42">
        <v>1.79</v>
      </c>
      <c r="L45" s="43">
        <v>0.5</v>
      </c>
      <c r="M45" s="44">
        <v>0.11</v>
      </c>
      <c r="N45" s="44"/>
      <c r="O45" s="48">
        <v>0.36</v>
      </c>
      <c r="P45" s="48"/>
      <c r="Q45" s="48">
        <v>1.34</v>
      </c>
      <c r="R45" s="45" t="s">
        <v>27</v>
      </c>
      <c r="S45" s="45">
        <v>0.66</v>
      </c>
      <c r="T45" s="45"/>
      <c r="U45" s="45">
        <v>0.68</v>
      </c>
      <c r="V45" s="45">
        <v>3.21</v>
      </c>
      <c r="W45" s="45">
        <v>4.42</v>
      </c>
      <c r="X45" s="45">
        <v>0.28000000000000003</v>
      </c>
      <c r="Y45" s="45"/>
      <c r="Z45" s="45">
        <v>0.95</v>
      </c>
      <c r="AA45" s="45">
        <v>0.27</v>
      </c>
      <c r="AB45" s="45"/>
      <c r="AC45" s="45">
        <v>1.94</v>
      </c>
      <c r="AD45" s="45"/>
      <c r="AE45" s="45"/>
      <c r="AF45" s="45"/>
      <c r="AG45" s="45"/>
      <c r="AH45" s="45"/>
      <c r="AI45" s="45"/>
      <c r="AJ45" s="47"/>
      <c r="AK45" s="49">
        <f t="shared" si="0"/>
        <v>16.510000000000002</v>
      </c>
      <c r="AL45" s="110">
        <f t="shared" si="4"/>
        <v>19.48</v>
      </c>
      <c r="AM45" s="27"/>
    </row>
    <row r="46" spans="1:39" ht="16.5" thickBot="1">
      <c r="A46" s="25" t="s">
        <v>30</v>
      </c>
      <c r="B46" s="40">
        <v>34</v>
      </c>
      <c r="C46" s="40"/>
      <c r="D46" s="41">
        <v>5</v>
      </c>
      <c r="E46" s="41"/>
      <c r="F46" s="41"/>
      <c r="G46" s="102"/>
      <c r="H46" s="105"/>
      <c r="I46" s="96"/>
      <c r="J46" s="35">
        <v>16.510000000000002</v>
      </c>
      <c r="K46" s="42">
        <v>1.79</v>
      </c>
      <c r="L46" s="43">
        <v>0.5</v>
      </c>
      <c r="M46" s="44">
        <v>0.11</v>
      </c>
      <c r="N46" s="44"/>
      <c r="O46" s="48">
        <v>0.36</v>
      </c>
      <c r="P46" s="48"/>
      <c r="Q46" s="48">
        <v>1.34</v>
      </c>
      <c r="R46" s="45" t="s">
        <v>27</v>
      </c>
      <c r="S46" s="45">
        <v>0.66</v>
      </c>
      <c r="T46" s="45"/>
      <c r="U46" s="45">
        <v>0.68</v>
      </c>
      <c r="V46" s="45">
        <v>3.21</v>
      </c>
      <c r="W46" s="45">
        <v>4.42</v>
      </c>
      <c r="X46" s="45">
        <v>0.28000000000000003</v>
      </c>
      <c r="Y46" s="45"/>
      <c r="Z46" s="45">
        <v>0.95</v>
      </c>
      <c r="AA46" s="45">
        <v>0.27</v>
      </c>
      <c r="AB46" s="45"/>
      <c r="AC46" s="45">
        <v>1.94</v>
      </c>
      <c r="AD46" s="45"/>
      <c r="AE46" s="45"/>
      <c r="AF46" s="45"/>
      <c r="AG46" s="45"/>
      <c r="AH46" s="45"/>
      <c r="AI46" s="45"/>
      <c r="AJ46" s="47"/>
      <c r="AK46" s="49">
        <f t="shared" si="0"/>
        <v>16.510000000000002</v>
      </c>
      <c r="AL46" s="110">
        <f t="shared" si="4"/>
        <v>19.48</v>
      </c>
      <c r="AM46" s="27"/>
    </row>
    <row r="47" spans="1:39" ht="16.5" thickBot="1">
      <c r="A47" s="25" t="s">
        <v>30</v>
      </c>
      <c r="B47" s="40">
        <v>38</v>
      </c>
      <c r="C47" s="40"/>
      <c r="D47" s="41">
        <v>5</v>
      </c>
      <c r="E47" s="41"/>
      <c r="F47" s="41"/>
      <c r="G47" s="102"/>
      <c r="H47" s="105"/>
      <c r="I47" s="96"/>
      <c r="J47" s="35">
        <v>16.510000000000002</v>
      </c>
      <c r="K47" s="42">
        <v>1.79</v>
      </c>
      <c r="L47" s="43">
        <v>0.5</v>
      </c>
      <c r="M47" s="44">
        <v>0.11</v>
      </c>
      <c r="N47" s="44"/>
      <c r="O47" s="48">
        <v>0.36</v>
      </c>
      <c r="P47" s="48"/>
      <c r="Q47" s="48">
        <v>1.34</v>
      </c>
      <c r="R47" s="45" t="s">
        <v>27</v>
      </c>
      <c r="S47" s="45">
        <v>0.66</v>
      </c>
      <c r="T47" s="45"/>
      <c r="U47" s="45">
        <v>0.68</v>
      </c>
      <c r="V47" s="45">
        <v>3.21</v>
      </c>
      <c r="W47" s="45">
        <v>4.42</v>
      </c>
      <c r="X47" s="45">
        <v>0.28000000000000003</v>
      </c>
      <c r="Y47" s="45"/>
      <c r="Z47" s="45">
        <v>0.95</v>
      </c>
      <c r="AA47" s="45">
        <v>0.27</v>
      </c>
      <c r="AB47" s="45"/>
      <c r="AC47" s="45">
        <v>1.94</v>
      </c>
      <c r="AD47" s="45"/>
      <c r="AE47" s="45"/>
      <c r="AF47" s="45"/>
      <c r="AG47" s="45"/>
      <c r="AH47" s="45"/>
      <c r="AI47" s="45"/>
      <c r="AJ47" s="47"/>
      <c r="AK47" s="49">
        <f t="shared" si="0"/>
        <v>16.510000000000002</v>
      </c>
      <c r="AL47" s="110">
        <f t="shared" si="4"/>
        <v>19.48</v>
      </c>
      <c r="AM47" s="27"/>
    </row>
    <row r="48" spans="1:39" ht="16.5" thickBot="1">
      <c r="A48" s="25" t="s">
        <v>30</v>
      </c>
      <c r="B48" s="40">
        <v>40</v>
      </c>
      <c r="C48" s="40"/>
      <c r="D48" s="41">
        <v>5</v>
      </c>
      <c r="E48" s="41"/>
      <c r="F48" s="41"/>
      <c r="G48" s="102"/>
      <c r="H48" s="105"/>
      <c r="I48" s="96"/>
      <c r="J48" s="35">
        <v>16.510000000000002</v>
      </c>
      <c r="K48" s="42">
        <v>1.79</v>
      </c>
      <c r="L48" s="43">
        <v>0.5</v>
      </c>
      <c r="M48" s="44">
        <v>0.11</v>
      </c>
      <c r="N48" s="44"/>
      <c r="O48" s="48">
        <v>0.36</v>
      </c>
      <c r="P48" s="48"/>
      <c r="Q48" s="48">
        <v>1.34</v>
      </c>
      <c r="R48" s="45" t="s">
        <v>27</v>
      </c>
      <c r="S48" s="45">
        <v>0.66</v>
      </c>
      <c r="T48" s="45"/>
      <c r="U48" s="45">
        <v>0.68</v>
      </c>
      <c r="V48" s="45">
        <v>3.21</v>
      </c>
      <c r="W48" s="45">
        <v>4.42</v>
      </c>
      <c r="X48" s="45">
        <v>0.28000000000000003</v>
      </c>
      <c r="Y48" s="45"/>
      <c r="Z48" s="45">
        <v>0.95</v>
      </c>
      <c r="AA48" s="45">
        <v>0.27</v>
      </c>
      <c r="AB48" s="45"/>
      <c r="AC48" s="45">
        <v>1.94</v>
      </c>
      <c r="AD48" s="45"/>
      <c r="AE48" s="45"/>
      <c r="AF48" s="45"/>
      <c r="AG48" s="45"/>
      <c r="AH48" s="45"/>
      <c r="AI48" s="45"/>
      <c r="AJ48" s="47"/>
      <c r="AK48" s="49">
        <f t="shared" si="0"/>
        <v>16.510000000000002</v>
      </c>
      <c r="AL48" s="110">
        <f t="shared" si="4"/>
        <v>19.48</v>
      </c>
      <c r="AM48" s="27"/>
    </row>
    <row r="49" spans="1:39" ht="16.5" thickBot="1">
      <c r="A49" s="25" t="s">
        <v>30</v>
      </c>
      <c r="B49" s="40">
        <v>42</v>
      </c>
      <c r="C49" s="40"/>
      <c r="D49" s="41">
        <v>5</v>
      </c>
      <c r="E49" s="41"/>
      <c r="F49" s="41"/>
      <c r="G49" s="102"/>
      <c r="H49" s="105"/>
      <c r="I49" s="96"/>
      <c r="J49" s="35">
        <v>16.510000000000002</v>
      </c>
      <c r="K49" s="42">
        <v>1.79</v>
      </c>
      <c r="L49" s="43">
        <v>0.5</v>
      </c>
      <c r="M49" s="44">
        <v>0.11</v>
      </c>
      <c r="N49" s="44"/>
      <c r="O49" s="48">
        <v>0.36</v>
      </c>
      <c r="P49" s="48"/>
      <c r="Q49" s="48">
        <v>1.34</v>
      </c>
      <c r="R49" s="45" t="s">
        <v>27</v>
      </c>
      <c r="S49" s="45">
        <v>0.66</v>
      </c>
      <c r="T49" s="45"/>
      <c r="U49" s="45">
        <v>0.68</v>
      </c>
      <c r="V49" s="45">
        <v>3.21</v>
      </c>
      <c r="W49" s="45">
        <v>4.42</v>
      </c>
      <c r="X49" s="45">
        <v>0.28000000000000003</v>
      </c>
      <c r="Y49" s="45"/>
      <c r="Z49" s="45">
        <v>0.95</v>
      </c>
      <c r="AA49" s="45">
        <v>0.27</v>
      </c>
      <c r="AB49" s="45"/>
      <c r="AC49" s="45">
        <v>1.94</v>
      </c>
      <c r="AD49" s="45"/>
      <c r="AE49" s="45"/>
      <c r="AF49" s="45"/>
      <c r="AG49" s="45"/>
      <c r="AH49" s="45"/>
      <c r="AI49" s="45"/>
      <c r="AJ49" s="47"/>
      <c r="AK49" s="49">
        <f t="shared" si="0"/>
        <v>16.510000000000002</v>
      </c>
      <c r="AL49" s="110">
        <f t="shared" si="4"/>
        <v>19.48</v>
      </c>
      <c r="AM49" s="27"/>
    </row>
    <row r="50" spans="1:39" ht="16.5" thickBot="1">
      <c r="A50" s="25" t="s">
        <v>30</v>
      </c>
      <c r="B50" s="40">
        <v>44</v>
      </c>
      <c r="C50" s="40"/>
      <c r="D50" s="41">
        <v>5</v>
      </c>
      <c r="E50" s="41"/>
      <c r="F50" s="41"/>
      <c r="G50" s="102"/>
      <c r="H50" s="105"/>
      <c r="I50" s="96"/>
      <c r="J50" s="35">
        <v>19.84</v>
      </c>
      <c r="K50" s="42">
        <v>1.79</v>
      </c>
      <c r="L50" s="43">
        <v>0.5</v>
      </c>
      <c r="M50" s="44">
        <v>0.11</v>
      </c>
      <c r="N50" s="44"/>
      <c r="O50" s="48">
        <v>0.36</v>
      </c>
      <c r="P50" s="48"/>
      <c r="Q50" s="48">
        <v>1.34</v>
      </c>
      <c r="R50" s="45" t="s">
        <v>27</v>
      </c>
      <c r="S50" s="45">
        <v>0.66</v>
      </c>
      <c r="T50" s="45"/>
      <c r="U50" s="45">
        <v>0.68</v>
      </c>
      <c r="V50" s="45">
        <v>3.21</v>
      </c>
      <c r="W50" s="45">
        <v>4.42</v>
      </c>
      <c r="X50" s="45">
        <v>0.28000000000000003</v>
      </c>
      <c r="Y50" s="45"/>
      <c r="Z50" s="45">
        <v>0.95</v>
      </c>
      <c r="AA50" s="45">
        <v>0.27</v>
      </c>
      <c r="AB50" s="45"/>
      <c r="AC50" s="45">
        <v>1.94</v>
      </c>
      <c r="AD50" s="46">
        <v>1.75</v>
      </c>
      <c r="AE50" s="46">
        <v>0.09</v>
      </c>
      <c r="AF50" s="46">
        <v>0.97</v>
      </c>
      <c r="AG50" s="46"/>
      <c r="AH50" s="46">
        <v>0.52</v>
      </c>
      <c r="AI50" s="45"/>
      <c r="AJ50" s="47"/>
      <c r="AK50" s="49">
        <f t="shared" si="0"/>
        <v>19.84</v>
      </c>
      <c r="AL50" s="110">
        <f t="shared" si="4"/>
        <v>23.41</v>
      </c>
      <c r="AM50" s="27"/>
    </row>
    <row r="51" spans="1:39" ht="16.5" thickBot="1">
      <c r="A51" s="25" t="s">
        <v>30</v>
      </c>
      <c r="B51" s="40">
        <v>46</v>
      </c>
      <c r="C51" s="40"/>
      <c r="D51" s="41">
        <v>5</v>
      </c>
      <c r="E51" s="41"/>
      <c r="F51" s="41"/>
      <c r="G51" s="102"/>
      <c r="H51" s="105"/>
      <c r="I51" s="96"/>
      <c r="J51" s="35">
        <v>19.84</v>
      </c>
      <c r="K51" s="42">
        <v>1.79</v>
      </c>
      <c r="L51" s="43">
        <v>0.5</v>
      </c>
      <c r="M51" s="44">
        <v>0.11</v>
      </c>
      <c r="N51" s="44"/>
      <c r="O51" s="48">
        <v>0.36</v>
      </c>
      <c r="P51" s="48"/>
      <c r="Q51" s="48">
        <v>1.34</v>
      </c>
      <c r="R51" s="45" t="s">
        <v>27</v>
      </c>
      <c r="S51" s="45">
        <v>0.66</v>
      </c>
      <c r="T51" s="45"/>
      <c r="U51" s="45">
        <v>0.68</v>
      </c>
      <c r="V51" s="45">
        <v>3.21</v>
      </c>
      <c r="W51" s="45">
        <v>4.42</v>
      </c>
      <c r="X51" s="45">
        <v>0.28000000000000003</v>
      </c>
      <c r="Y51" s="45"/>
      <c r="Z51" s="45">
        <v>0.95</v>
      </c>
      <c r="AA51" s="45">
        <v>0.27</v>
      </c>
      <c r="AB51" s="45"/>
      <c r="AC51" s="45">
        <v>1.94</v>
      </c>
      <c r="AD51" s="46">
        <v>1.75</v>
      </c>
      <c r="AE51" s="46">
        <v>0.09</v>
      </c>
      <c r="AF51" s="46">
        <v>0.97</v>
      </c>
      <c r="AG51" s="46"/>
      <c r="AH51" s="46">
        <v>0.52</v>
      </c>
      <c r="AI51" s="45"/>
      <c r="AJ51" s="47"/>
      <c r="AK51" s="49">
        <f t="shared" si="0"/>
        <v>19.84</v>
      </c>
      <c r="AL51" s="110">
        <f t="shared" si="4"/>
        <v>23.41</v>
      </c>
      <c r="AM51" s="27"/>
    </row>
    <row r="52" spans="1:39" ht="16.5" thickBot="1">
      <c r="A52" s="25" t="s">
        <v>32</v>
      </c>
      <c r="B52" s="40">
        <v>50</v>
      </c>
      <c r="C52" s="40"/>
      <c r="D52" s="41">
        <v>9</v>
      </c>
      <c r="E52" s="41" t="s">
        <v>37</v>
      </c>
      <c r="F52" s="41" t="s">
        <v>37</v>
      </c>
      <c r="G52" s="102" t="s">
        <v>37</v>
      </c>
      <c r="H52" s="105">
        <v>5.69</v>
      </c>
      <c r="I52" s="96">
        <f>H52*1.18</f>
        <v>6.71</v>
      </c>
      <c r="J52" s="35">
        <v>17.73</v>
      </c>
      <c r="K52" s="42">
        <v>1.79</v>
      </c>
      <c r="L52" s="43">
        <v>0.5</v>
      </c>
      <c r="M52" s="44">
        <v>0.11</v>
      </c>
      <c r="N52" s="44">
        <v>0.13</v>
      </c>
      <c r="O52" s="48">
        <v>0.36</v>
      </c>
      <c r="P52" s="48"/>
      <c r="Q52" s="48">
        <v>1.34</v>
      </c>
      <c r="R52" s="45" t="s">
        <v>27</v>
      </c>
      <c r="S52" s="45">
        <v>0.66</v>
      </c>
      <c r="T52" s="45"/>
      <c r="U52" s="45">
        <v>0.68</v>
      </c>
      <c r="V52" s="45">
        <v>3.21</v>
      </c>
      <c r="W52" s="45">
        <v>4.42</v>
      </c>
      <c r="X52" s="45">
        <v>0.28000000000000003</v>
      </c>
      <c r="Y52" s="45">
        <v>1.0900000000000001</v>
      </c>
      <c r="Z52" s="45">
        <v>0.95</v>
      </c>
      <c r="AA52" s="45">
        <v>0.27</v>
      </c>
      <c r="AB52" s="45"/>
      <c r="AC52" s="45">
        <v>1.94</v>
      </c>
      <c r="AD52" s="45"/>
      <c r="AE52" s="45"/>
      <c r="AF52" s="45"/>
      <c r="AG52" s="45"/>
      <c r="AH52" s="45"/>
      <c r="AI52" s="45"/>
      <c r="AJ52" s="47"/>
      <c r="AK52" s="49">
        <f t="shared" si="0"/>
        <v>17.73</v>
      </c>
      <c r="AL52" s="109">
        <f t="shared" si="4"/>
        <v>20.92</v>
      </c>
      <c r="AM52" s="27">
        <v>27.63</v>
      </c>
    </row>
    <row r="53" spans="1:39" ht="16.5" thickBot="1">
      <c r="A53" s="25" t="s">
        <v>33</v>
      </c>
      <c r="B53" s="40">
        <v>1</v>
      </c>
      <c r="C53" s="40"/>
      <c r="D53" s="41">
        <v>5</v>
      </c>
      <c r="E53" s="41"/>
      <c r="F53" s="41"/>
      <c r="G53" s="102"/>
      <c r="H53" s="105"/>
      <c r="I53" s="96"/>
      <c r="J53" s="35">
        <v>16.510000000000002</v>
      </c>
      <c r="K53" s="42">
        <v>1.79</v>
      </c>
      <c r="L53" s="43">
        <v>0.5</v>
      </c>
      <c r="M53" s="44">
        <v>0.11</v>
      </c>
      <c r="N53" s="44"/>
      <c r="O53" s="48">
        <v>0.36</v>
      </c>
      <c r="P53" s="48"/>
      <c r="Q53" s="48">
        <v>1.34</v>
      </c>
      <c r="R53" s="45" t="s">
        <v>27</v>
      </c>
      <c r="S53" s="45">
        <v>0.66</v>
      </c>
      <c r="T53" s="45"/>
      <c r="U53" s="45">
        <v>0.68</v>
      </c>
      <c r="V53" s="45">
        <v>3.21</v>
      </c>
      <c r="W53" s="45">
        <v>4.42</v>
      </c>
      <c r="X53" s="45">
        <v>0.28000000000000003</v>
      </c>
      <c r="Y53" s="45"/>
      <c r="Z53" s="45">
        <v>0.95</v>
      </c>
      <c r="AA53" s="45">
        <v>0.27</v>
      </c>
      <c r="AB53" s="45"/>
      <c r="AC53" s="45">
        <v>1.94</v>
      </c>
      <c r="AD53" s="45"/>
      <c r="AE53" s="45"/>
      <c r="AF53" s="45"/>
      <c r="AG53" s="45"/>
      <c r="AH53" s="45"/>
      <c r="AI53" s="45"/>
      <c r="AJ53" s="47"/>
      <c r="AK53" s="49">
        <f t="shared" si="0"/>
        <v>16.510000000000002</v>
      </c>
      <c r="AL53" s="110">
        <f>AK53*1.18</f>
        <v>19.48</v>
      </c>
      <c r="AM53" s="27"/>
    </row>
    <row r="54" spans="1:39" ht="16.5" thickBot="1">
      <c r="A54" s="25" t="s">
        <v>33</v>
      </c>
      <c r="B54" s="40">
        <v>3</v>
      </c>
      <c r="C54" s="40"/>
      <c r="D54" s="41">
        <v>5</v>
      </c>
      <c r="E54" s="41"/>
      <c r="F54" s="41"/>
      <c r="G54" s="102"/>
      <c r="H54" s="105"/>
      <c r="I54" s="96"/>
      <c r="J54" s="35">
        <v>16.510000000000002</v>
      </c>
      <c r="K54" s="42">
        <v>1.79</v>
      </c>
      <c r="L54" s="43">
        <v>0.5</v>
      </c>
      <c r="M54" s="44">
        <v>0.11</v>
      </c>
      <c r="N54" s="44"/>
      <c r="O54" s="48">
        <v>0.36</v>
      </c>
      <c r="P54" s="48"/>
      <c r="Q54" s="48">
        <v>1.34</v>
      </c>
      <c r="R54" s="45" t="s">
        <v>27</v>
      </c>
      <c r="S54" s="45">
        <v>0.66</v>
      </c>
      <c r="T54" s="45"/>
      <c r="U54" s="45">
        <v>0.68</v>
      </c>
      <c r="V54" s="45">
        <v>3.21</v>
      </c>
      <c r="W54" s="45">
        <v>4.42</v>
      </c>
      <c r="X54" s="45">
        <v>0.28000000000000003</v>
      </c>
      <c r="Y54" s="45"/>
      <c r="Z54" s="45">
        <v>0.95</v>
      </c>
      <c r="AA54" s="45">
        <v>0.27</v>
      </c>
      <c r="AB54" s="45"/>
      <c r="AC54" s="45">
        <v>1.94</v>
      </c>
      <c r="AD54" s="45"/>
      <c r="AE54" s="45"/>
      <c r="AF54" s="45"/>
      <c r="AG54" s="45"/>
      <c r="AH54" s="45"/>
      <c r="AI54" s="45"/>
      <c r="AJ54" s="47"/>
      <c r="AK54" s="49">
        <f t="shared" si="0"/>
        <v>16.510000000000002</v>
      </c>
      <c r="AL54" s="110">
        <f>AK54*1.18</f>
        <v>19.48</v>
      </c>
      <c r="AM54" s="27"/>
    </row>
    <row r="55" spans="1:39" ht="16.5" thickBot="1">
      <c r="A55" s="25" t="s">
        <v>33</v>
      </c>
      <c r="B55" s="40">
        <v>5</v>
      </c>
      <c r="C55" s="40"/>
      <c r="D55" s="41">
        <v>5</v>
      </c>
      <c r="E55" s="41"/>
      <c r="F55" s="41"/>
      <c r="G55" s="102"/>
      <c r="H55" s="105"/>
      <c r="I55" s="96"/>
      <c r="J55" s="35">
        <v>16.510000000000002</v>
      </c>
      <c r="K55" s="42">
        <v>1.79</v>
      </c>
      <c r="L55" s="43">
        <v>0.5</v>
      </c>
      <c r="M55" s="44">
        <v>0.11</v>
      </c>
      <c r="N55" s="44"/>
      <c r="O55" s="48">
        <v>0.36</v>
      </c>
      <c r="P55" s="48"/>
      <c r="Q55" s="48">
        <v>1.34</v>
      </c>
      <c r="R55" s="45" t="s">
        <v>27</v>
      </c>
      <c r="S55" s="45">
        <v>0.66</v>
      </c>
      <c r="T55" s="45"/>
      <c r="U55" s="45">
        <v>0.68</v>
      </c>
      <c r="V55" s="45">
        <v>3.21</v>
      </c>
      <c r="W55" s="45">
        <v>4.42</v>
      </c>
      <c r="X55" s="45">
        <v>0.28000000000000003</v>
      </c>
      <c r="Y55" s="45"/>
      <c r="Z55" s="45">
        <v>0.95</v>
      </c>
      <c r="AA55" s="45">
        <v>0.27</v>
      </c>
      <c r="AB55" s="45"/>
      <c r="AC55" s="45">
        <v>1.94</v>
      </c>
      <c r="AD55" s="45"/>
      <c r="AE55" s="45"/>
      <c r="AF55" s="45"/>
      <c r="AG55" s="45"/>
      <c r="AH55" s="45"/>
      <c r="AI55" s="45"/>
      <c r="AJ55" s="47"/>
      <c r="AK55" s="49">
        <f t="shared" ref="AK55:AK73" si="5">SUM(K55:AJ55)</f>
        <v>16.510000000000002</v>
      </c>
      <c r="AL55" s="110">
        <f>AK55*1.18</f>
        <v>19.48</v>
      </c>
      <c r="AM55" s="27"/>
    </row>
    <row r="56" spans="1:39" ht="16.5" thickBot="1">
      <c r="A56" s="25" t="s">
        <v>33</v>
      </c>
      <c r="B56" s="40">
        <v>7</v>
      </c>
      <c r="C56" s="40"/>
      <c r="D56" s="41">
        <v>5</v>
      </c>
      <c r="E56" s="41"/>
      <c r="F56" s="41"/>
      <c r="G56" s="102"/>
      <c r="H56" s="105"/>
      <c r="I56" s="96"/>
      <c r="J56" s="35">
        <v>16.510000000000002</v>
      </c>
      <c r="K56" s="42">
        <v>1.79</v>
      </c>
      <c r="L56" s="43">
        <v>0.5</v>
      </c>
      <c r="M56" s="44">
        <v>0.11</v>
      </c>
      <c r="N56" s="44"/>
      <c r="O56" s="48">
        <v>0.36</v>
      </c>
      <c r="P56" s="48"/>
      <c r="Q56" s="48">
        <v>1.34</v>
      </c>
      <c r="R56" s="45" t="s">
        <v>27</v>
      </c>
      <c r="S56" s="45">
        <v>0.66</v>
      </c>
      <c r="T56" s="45"/>
      <c r="U56" s="45">
        <v>0.68</v>
      </c>
      <c r="V56" s="45">
        <v>3.21</v>
      </c>
      <c r="W56" s="45">
        <v>4.42</v>
      </c>
      <c r="X56" s="45">
        <v>0.28000000000000003</v>
      </c>
      <c r="Y56" s="45"/>
      <c r="Z56" s="45">
        <v>0.95</v>
      </c>
      <c r="AA56" s="45">
        <v>0.27</v>
      </c>
      <c r="AB56" s="45"/>
      <c r="AC56" s="45">
        <v>1.94</v>
      </c>
      <c r="AD56" s="45"/>
      <c r="AE56" s="45"/>
      <c r="AF56" s="45"/>
      <c r="AG56" s="45"/>
      <c r="AH56" s="45"/>
      <c r="AI56" s="45"/>
      <c r="AJ56" s="47"/>
      <c r="AK56" s="49">
        <f t="shared" si="5"/>
        <v>16.510000000000002</v>
      </c>
      <c r="AL56" s="110">
        <f>AK56*1.18</f>
        <v>19.48</v>
      </c>
      <c r="AM56" s="27"/>
    </row>
    <row r="57" spans="1:39" ht="16.5" thickBot="1">
      <c r="A57" s="31" t="s">
        <v>33</v>
      </c>
      <c r="B57" s="50">
        <v>14</v>
      </c>
      <c r="C57" s="51">
        <v>1</v>
      </c>
      <c r="D57" s="51">
        <v>9</v>
      </c>
      <c r="E57" s="51" t="s">
        <v>37</v>
      </c>
      <c r="F57" s="51" t="s">
        <v>37</v>
      </c>
      <c r="G57" s="103" t="s">
        <v>37</v>
      </c>
      <c r="H57" s="106">
        <v>5.69</v>
      </c>
      <c r="I57" s="97">
        <f>H57*1.18</f>
        <v>6.71</v>
      </c>
      <c r="J57" s="37">
        <v>17.73</v>
      </c>
      <c r="K57" s="53">
        <v>1.79</v>
      </c>
      <c r="L57" s="52">
        <v>0.5</v>
      </c>
      <c r="M57" s="54">
        <v>0.11</v>
      </c>
      <c r="N57" s="54">
        <v>0.13</v>
      </c>
      <c r="O57" s="55">
        <v>0.36</v>
      </c>
      <c r="P57" s="55"/>
      <c r="Q57" s="55">
        <v>1.34</v>
      </c>
      <c r="R57" s="56" t="s">
        <v>27</v>
      </c>
      <c r="S57" s="56">
        <v>0.66</v>
      </c>
      <c r="T57" s="56"/>
      <c r="U57" s="56">
        <v>0.68</v>
      </c>
      <c r="V57" s="56">
        <v>3.21</v>
      </c>
      <c r="W57" s="56">
        <v>4.42</v>
      </c>
      <c r="X57" s="56">
        <v>0.28000000000000003</v>
      </c>
      <c r="Y57" s="56">
        <v>1.0900000000000001</v>
      </c>
      <c r="Z57" s="56">
        <v>0.95</v>
      </c>
      <c r="AA57" s="56">
        <v>0.27</v>
      </c>
      <c r="AB57" s="56"/>
      <c r="AC57" s="56">
        <v>1.94</v>
      </c>
      <c r="AD57" s="56"/>
      <c r="AE57" s="56"/>
      <c r="AF57" s="56"/>
      <c r="AG57" s="56"/>
      <c r="AH57" s="56"/>
      <c r="AI57" s="56"/>
      <c r="AJ57" s="58"/>
      <c r="AK57" s="113">
        <f t="shared" si="5"/>
        <v>17.73</v>
      </c>
      <c r="AL57" s="109">
        <f t="shared" ref="AL57:AL58" si="6">AK57*1.18</f>
        <v>20.92</v>
      </c>
      <c r="AM57" s="114">
        <v>27.63</v>
      </c>
    </row>
    <row r="58" spans="1:39" ht="16.5" thickBot="1">
      <c r="A58" s="119" t="s">
        <v>33</v>
      </c>
      <c r="B58" s="120">
        <v>14</v>
      </c>
      <c r="C58" s="120"/>
      <c r="D58" s="121">
        <v>9</v>
      </c>
      <c r="E58" s="121" t="s">
        <v>37</v>
      </c>
      <c r="F58" s="121" t="s">
        <v>37</v>
      </c>
      <c r="G58" s="122" t="s">
        <v>37</v>
      </c>
      <c r="H58" s="123">
        <v>5.69</v>
      </c>
      <c r="I58" s="124">
        <f>H58*1.18</f>
        <v>6.71</v>
      </c>
      <c r="J58" s="35">
        <v>17.73</v>
      </c>
      <c r="K58" s="59">
        <v>1.79</v>
      </c>
      <c r="L58" s="60">
        <v>0.5</v>
      </c>
      <c r="M58" s="61">
        <v>0.11</v>
      </c>
      <c r="N58" s="61">
        <v>0.13</v>
      </c>
      <c r="O58" s="61">
        <v>0.36</v>
      </c>
      <c r="P58" s="61"/>
      <c r="Q58" s="61">
        <v>1.34</v>
      </c>
      <c r="R58" s="62" t="s">
        <v>27</v>
      </c>
      <c r="S58" s="62">
        <v>0.66</v>
      </c>
      <c r="T58" s="62"/>
      <c r="U58" s="62">
        <v>0.68</v>
      </c>
      <c r="V58" s="62">
        <v>3.21</v>
      </c>
      <c r="W58" s="62">
        <v>4.42</v>
      </c>
      <c r="X58" s="62">
        <v>0.28000000000000003</v>
      </c>
      <c r="Y58" s="62">
        <v>1.0900000000000001</v>
      </c>
      <c r="Z58" s="62">
        <v>0.95</v>
      </c>
      <c r="AA58" s="62">
        <v>0.27</v>
      </c>
      <c r="AB58" s="62"/>
      <c r="AC58" s="62">
        <v>1.94</v>
      </c>
      <c r="AD58" s="62"/>
      <c r="AE58" s="62"/>
      <c r="AF58" s="62"/>
      <c r="AG58" s="62"/>
      <c r="AH58" s="62"/>
      <c r="AI58" s="62"/>
      <c r="AJ58" s="64"/>
      <c r="AK58" s="125">
        <f t="shared" si="5"/>
        <v>17.73</v>
      </c>
      <c r="AL58" s="109">
        <f t="shared" si="6"/>
        <v>20.92</v>
      </c>
      <c r="AM58" s="126">
        <v>27.63</v>
      </c>
    </row>
    <row r="59" spans="1:39" ht="16.5" thickBot="1">
      <c r="A59" s="115" t="s">
        <v>33</v>
      </c>
      <c r="B59" s="88">
        <v>15</v>
      </c>
      <c r="C59" s="88"/>
      <c r="D59" s="89">
        <v>5</v>
      </c>
      <c r="E59" s="89"/>
      <c r="F59" s="89"/>
      <c r="G59" s="104"/>
      <c r="H59" s="108"/>
      <c r="I59" s="116"/>
      <c r="J59" s="38">
        <f>K59+L59+M59+O59+Q59+S59+U59+V59+W59+X59+Z59+AA59+AC59+AD59+AE59+AF59+AH59</f>
        <v>19.84</v>
      </c>
      <c r="K59" s="66">
        <v>1.79</v>
      </c>
      <c r="L59" s="65">
        <v>0.5</v>
      </c>
      <c r="M59" s="48">
        <v>0.11</v>
      </c>
      <c r="N59" s="48"/>
      <c r="O59" s="48">
        <v>0.36</v>
      </c>
      <c r="P59" s="48"/>
      <c r="Q59" s="48">
        <v>1.34</v>
      </c>
      <c r="R59" s="45" t="s">
        <v>27</v>
      </c>
      <c r="S59" s="45">
        <v>0.66</v>
      </c>
      <c r="T59" s="45"/>
      <c r="U59" s="45">
        <v>0.68</v>
      </c>
      <c r="V59" s="45">
        <v>3.21</v>
      </c>
      <c r="W59" s="45">
        <v>4.42</v>
      </c>
      <c r="X59" s="45">
        <v>0.28000000000000003</v>
      </c>
      <c r="Y59" s="45"/>
      <c r="Z59" s="45">
        <v>0.95</v>
      </c>
      <c r="AA59" s="45">
        <v>0.27</v>
      </c>
      <c r="AB59" s="45"/>
      <c r="AC59" s="45">
        <v>1.94</v>
      </c>
      <c r="AD59" s="46">
        <v>1.75</v>
      </c>
      <c r="AE59" s="46">
        <v>0.09</v>
      </c>
      <c r="AF59" s="46">
        <v>0.97</v>
      </c>
      <c r="AG59" s="46"/>
      <c r="AH59" s="46">
        <v>0.52</v>
      </c>
      <c r="AI59" s="45"/>
      <c r="AJ59" s="47"/>
      <c r="AK59" s="117">
        <f t="shared" si="5"/>
        <v>19.84</v>
      </c>
      <c r="AL59" s="112">
        <f t="shared" ref="AL59:AL65" si="7">AK59*1.18</f>
        <v>23.41</v>
      </c>
      <c r="AM59" s="118"/>
    </row>
    <row r="60" spans="1:39" ht="16.5" thickBot="1">
      <c r="A60" s="25" t="s">
        <v>33</v>
      </c>
      <c r="B60" s="40">
        <v>17</v>
      </c>
      <c r="C60" s="40"/>
      <c r="D60" s="41">
        <v>5</v>
      </c>
      <c r="E60" s="41"/>
      <c r="F60" s="41"/>
      <c r="G60" s="102"/>
      <c r="H60" s="105"/>
      <c r="I60" s="96"/>
      <c r="J60" s="35">
        <f>K60+L60+M60+O60+Q60+S60+U60+V60+W60+X60+Z60+AA60+AC60+AD60+AE60+AF60+AH60</f>
        <v>19.84</v>
      </c>
      <c r="K60" s="42">
        <v>1.79</v>
      </c>
      <c r="L60" s="43">
        <v>0.5</v>
      </c>
      <c r="M60" s="44">
        <v>0.11</v>
      </c>
      <c r="N60" s="44"/>
      <c r="O60" s="48">
        <v>0.36</v>
      </c>
      <c r="P60" s="48"/>
      <c r="Q60" s="48">
        <v>1.34</v>
      </c>
      <c r="R60" s="45" t="s">
        <v>27</v>
      </c>
      <c r="S60" s="45">
        <v>0.66</v>
      </c>
      <c r="T60" s="45"/>
      <c r="U60" s="45">
        <v>0.68</v>
      </c>
      <c r="V60" s="45">
        <v>3.21</v>
      </c>
      <c r="W60" s="45">
        <v>4.42</v>
      </c>
      <c r="X60" s="45">
        <v>0.28000000000000003</v>
      </c>
      <c r="Y60" s="45"/>
      <c r="Z60" s="45">
        <v>0.95</v>
      </c>
      <c r="AA60" s="45">
        <v>0.27</v>
      </c>
      <c r="AB60" s="45"/>
      <c r="AC60" s="45">
        <v>1.94</v>
      </c>
      <c r="AD60" s="46">
        <v>1.75</v>
      </c>
      <c r="AE60" s="46">
        <v>0.09</v>
      </c>
      <c r="AF60" s="46">
        <v>0.97</v>
      </c>
      <c r="AG60" s="46"/>
      <c r="AH60" s="46">
        <v>0.52</v>
      </c>
      <c r="AI60" s="45"/>
      <c r="AJ60" s="47"/>
      <c r="AK60" s="49">
        <f t="shared" si="5"/>
        <v>19.84</v>
      </c>
      <c r="AL60" s="110">
        <f t="shared" si="7"/>
        <v>23.41</v>
      </c>
      <c r="AM60" s="27"/>
    </row>
    <row r="61" spans="1:39" ht="16.5" thickBot="1">
      <c r="A61" s="25" t="s">
        <v>33</v>
      </c>
      <c r="B61" s="40">
        <v>18</v>
      </c>
      <c r="C61" s="40"/>
      <c r="D61" s="41">
        <v>5</v>
      </c>
      <c r="E61" s="41"/>
      <c r="F61" s="41"/>
      <c r="G61" s="102"/>
      <c r="H61" s="105"/>
      <c r="I61" s="96"/>
      <c r="J61" s="35">
        <f>K61+L61+M61+O61+Q61+S61+U61+V61+W61+X61+Z61+AA61+AC61+AD61+AE61+AF61+AH61</f>
        <v>19.84</v>
      </c>
      <c r="K61" s="42">
        <v>1.79</v>
      </c>
      <c r="L61" s="43">
        <v>0.5</v>
      </c>
      <c r="M61" s="44">
        <v>0.11</v>
      </c>
      <c r="N61" s="44"/>
      <c r="O61" s="48">
        <v>0.36</v>
      </c>
      <c r="P61" s="48"/>
      <c r="Q61" s="48">
        <v>1.34</v>
      </c>
      <c r="R61" s="45" t="s">
        <v>27</v>
      </c>
      <c r="S61" s="45">
        <v>0.66</v>
      </c>
      <c r="T61" s="45"/>
      <c r="U61" s="45">
        <v>0.68</v>
      </c>
      <c r="V61" s="45">
        <v>3.21</v>
      </c>
      <c r="W61" s="45">
        <v>4.42</v>
      </c>
      <c r="X61" s="45">
        <v>0.28000000000000003</v>
      </c>
      <c r="Y61" s="45"/>
      <c r="Z61" s="45">
        <v>0.95</v>
      </c>
      <c r="AA61" s="45">
        <v>0.27</v>
      </c>
      <c r="AB61" s="45"/>
      <c r="AC61" s="45">
        <v>1.94</v>
      </c>
      <c r="AD61" s="46">
        <v>1.75</v>
      </c>
      <c r="AE61" s="46">
        <v>0.09</v>
      </c>
      <c r="AF61" s="46">
        <v>0.97</v>
      </c>
      <c r="AG61" s="46"/>
      <c r="AH61" s="46">
        <v>0.52</v>
      </c>
      <c r="AI61" s="45"/>
      <c r="AJ61" s="47"/>
      <c r="AK61" s="52">
        <f t="shared" si="5"/>
        <v>19.84</v>
      </c>
      <c r="AL61" s="111">
        <f t="shared" si="7"/>
        <v>23.41</v>
      </c>
      <c r="AM61" s="27"/>
    </row>
    <row r="62" spans="1:39" ht="16.5" thickBot="1">
      <c r="A62" s="25" t="s">
        <v>33</v>
      </c>
      <c r="B62" s="40">
        <v>19</v>
      </c>
      <c r="C62" s="40"/>
      <c r="D62" s="41">
        <v>5</v>
      </c>
      <c r="E62" s="41"/>
      <c r="F62" s="41"/>
      <c r="G62" s="102"/>
      <c r="H62" s="105"/>
      <c r="I62" s="96"/>
      <c r="J62" s="37">
        <v>19.84</v>
      </c>
      <c r="K62" s="53">
        <v>1.79</v>
      </c>
      <c r="L62" s="52">
        <v>0.5</v>
      </c>
      <c r="M62" s="54">
        <v>0.11</v>
      </c>
      <c r="N62" s="54"/>
      <c r="O62" s="55">
        <v>0.36</v>
      </c>
      <c r="P62" s="55"/>
      <c r="Q62" s="55">
        <v>1.34</v>
      </c>
      <c r="R62" s="56" t="s">
        <v>27</v>
      </c>
      <c r="S62" s="56">
        <v>0.66</v>
      </c>
      <c r="T62" s="56"/>
      <c r="U62" s="56">
        <v>0.68</v>
      </c>
      <c r="V62" s="56">
        <v>3.21</v>
      </c>
      <c r="W62" s="56">
        <v>4.42</v>
      </c>
      <c r="X62" s="56">
        <v>0.28000000000000003</v>
      </c>
      <c r="Y62" s="56"/>
      <c r="Z62" s="56">
        <v>0.95</v>
      </c>
      <c r="AA62" s="56">
        <v>0.27</v>
      </c>
      <c r="AB62" s="56"/>
      <c r="AC62" s="56">
        <v>1.94</v>
      </c>
      <c r="AD62" s="57">
        <v>1.75</v>
      </c>
      <c r="AE62" s="57">
        <v>0.09</v>
      </c>
      <c r="AF62" s="57">
        <v>0.97</v>
      </c>
      <c r="AG62" s="57"/>
      <c r="AH62" s="57">
        <v>0.52</v>
      </c>
      <c r="AI62" s="56"/>
      <c r="AJ62" s="58"/>
      <c r="AK62" s="43">
        <f t="shared" si="5"/>
        <v>19.84</v>
      </c>
      <c r="AL62" s="110">
        <f t="shared" si="7"/>
        <v>23.41</v>
      </c>
      <c r="AM62" s="27"/>
    </row>
    <row r="63" spans="1:39" ht="16.5" thickBot="1">
      <c r="A63" s="25" t="s">
        <v>33</v>
      </c>
      <c r="B63" s="40">
        <v>21</v>
      </c>
      <c r="C63" s="40"/>
      <c r="D63" s="41">
        <v>5</v>
      </c>
      <c r="E63" s="41"/>
      <c r="F63" s="41"/>
      <c r="G63" s="102"/>
      <c r="H63" s="105"/>
      <c r="I63" s="96"/>
      <c r="J63" s="35">
        <v>16.510000000000002</v>
      </c>
      <c r="K63" s="59">
        <v>1.79</v>
      </c>
      <c r="L63" s="60">
        <v>0.5</v>
      </c>
      <c r="M63" s="61">
        <v>0.11</v>
      </c>
      <c r="N63" s="61"/>
      <c r="O63" s="61">
        <v>0.36</v>
      </c>
      <c r="P63" s="61"/>
      <c r="Q63" s="61">
        <v>1.34</v>
      </c>
      <c r="R63" s="62" t="s">
        <v>27</v>
      </c>
      <c r="S63" s="62">
        <v>0.66</v>
      </c>
      <c r="T63" s="62"/>
      <c r="U63" s="62">
        <v>0.68</v>
      </c>
      <c r="V63" s="62">
        <v>3.21</v>
      </c>
      <c r="W63" s="62">
        <v>4.42</v>
      </c>
      <c r="X63" s="62">
        <v>0.28000000000000003</v>
      </c>
      <c r="Y63" s="62"/>
      <c r="Z63" s="62">
        <v>0.95</v>
      </c>
      <c r="AA63" s="62">
        <v>0.27</v>
      </c>
      <c r="AB63" s="62"/>
      <c r="AC63" s="62">
        <v>1.94</v>
      </c>
      <c r="AD63" s="63"/>
      <c r="AE63" s="63"/>
      <c r="AF63" s="63"/>
      <c r="AG63" s="63"/>
      <c r="AH63" s="63"/>
      <c r="AI63" s="62"/>
      <c r="AJ63" s="64"/>
      <c r="AK63" s="65">
        <f t="shared" si="5"/>
        <v>16.510000000000002</v>
      </c>
      <c r="AL63" s="110">
        <f t="shared" si="7"/>
        <v>19.48</v>
      </c>
      <c r="AM63" s="27"/>
    </row>
    <row r="64" spans="1:39" ht="16.5" thickBot="1">
      <c r="A64" s="25" t="s">
        <v>33</v>
      </c>
      <c r="B64" s="40">
        <v>23</v>
      </c>
      <c r="C64" s="40"/>
      <c r="D64" s="41">
        <v>5</v>
      </c>
      <c r="E64" s="41"/>
      <c r="F64" s="41"/>
      <c r="G64" s="102"/>
      <c r="H64" s="105"/>
      <c r="I64" s="96"/>
      <c r="J64" s="38">
        <v>19.84</v>
      </c>
      <c r="K64" s="66">
        <v>1.79</v>
      </c>
      <c r="L64" s="65">
        <v>0.5</v>
      </c>
      <c r="M64" s="48">
        <v>0.11</v>
      </c>
      <c r="N64" s="48"/>
      <c r="O64" s="48">
        <v>0.36</v>
      </c>
      <c r="P64" s="48"/>
      <c r="Q64" s="48">
        <v>1.34</v>
      </c>
      <c r="R64" s="45" t="s">
        <v>27</v>
      </c>
      <c r="S64" s="45">
        <v>0.66</v>
      </c>
      <c r="T64" s="45"/>
      <c r="U64" s="45">
        <v>0.68</v>
      </c>
      <c r="V64" s="45">
        <v>3.21</v>
      </c>
      <c r="W64" s="45">
        <v>4.42</v>
      </c>
      <c r="X64" s="45">
        <v>0.28000000000000003</v>
      </c>
      <c r="Y64" s="45"/>
      <c r="Z64" s="45">
        <v>0.95</v>
      </c>
      <c r="AA64" s="45">
        <v>0.27</v>
      </c>
      <c r="AB64" s="45"/>
      <c r="AC64" s="45">
        <v>1.94</v>
      </c>
      <c r="AD64" s="46">
        <v>1.75</v>
      </c>
      <c r="AE64" s="46">
        <v>0.09</v>
      </c>
      <c r="AF64" s="46">
        <v>0.97</v>
      </c>
      <c r="AG64" s="46"/>
      <c r="AH64" s="46">
        <v>0.52</v>
      </c>
      <c r="AI64" s="45"/>
      <c r="AJ64" s="47"/>
      <c r="AK64" s="43">
        <f t="shared" si="5"/>
        <v>19.84</v>
      </c>
      <c r="AL64" s="110">
        <f t="shared" si="7"/>
        <v>23.41</v>
      </c>
      <c r="AM64" s="27"/>
    </row>
    <row r="65" spans="1:39" ht="16.5" thickBot="1">
      <c r="A65" s="25" t="s">
        <v>33</v>
      </c>
      <c r="B65" s="40">
        <v>24</v>
      </c>
      <c r="C65" s="40"/>
      <c r="D65" s="41">
        <v>9</v>
      </c>
      <c r="E65" s="41" t="s">
        <v>37</v>
      </c>
      <c r="F65" s="41" t="s">
        <v>37</v>
      </c>
      <c r="G65" s="102" t="s">
        <v>37</v>
      </c>
      <c r="H65" s="105">
        <v>5.69</v>
      </c>
      <c r="I65" s="96">
        <f>H65*1.18</f>
        <v>6.71</v>
      </c>
      <c r="J65" s="35">
        <v>17.73</v>
      </c>
      <c r="K65" s="42">
        <v>1.79</v>
      </c>
      <c r="L65" s="43">
        <v>0.5</v>
      </c>
      <c r="M65" s="44">
        <v>0.11</v>
      </c>
      <c r="N65" s="44">
        <v>0.13</v>
      </c>
      <c r="O65" s="48">
        <v>0.36</v>
      </c>
      <c r="P65" s="48"/>
      <c r="Q65" s="48">
        <v>1.34</v>
      </c>
      <c r="R65" s="45" t="s">
        <v>27</v>
      </c>
      <c r="S65" s="45">
        <v>0.66</v>
      </c>
      <c r="T65" s="45"/>
      <c r="U65" s="45">
        <v>0.68</v>
      </c>
      <c r="V65" s="45">
        <v>3.21</v>
      </c>
      <c r="W65" s="45">
        <v>4.42</v>
      </c>
      <c r="X65" s="45">
        <v>0.28000000000000003</v>
      </c>
      <c r="Y65" s="45">
        <v>1.0900000000000001</v>
      </c>
      <c r="Z65" s="45">
        <v>0.95</v>
      </c>
      <c r="AA65" s="45">
        <v>0.27</v>
      </c>
      <c r="AB65" s="45"/>
      <c r="AC65" s="45">
        <v>1.94</v>
      </c>
      <c r="AD65" s="46"/>
      <c r="AE65" s="46"/>
      <c r="AF65" s="46"/>
      <c r="AG65" s="46"/>
      <c r="AH65" s="46"/>
      <c r="AI65" s="45"/>
      <c r="AJ65" s="47"/>
      <c r="AK65" s="43">
        <f t="shared" si="5"/>
        <v>17.73</v>
      </c>
      <c r="AL65" s="109">
        <f t="shared" si="7"/>
        <v>20.92</v>
      </c>
      <c r="AM65" s="27">
        <v>27.63</v>
      </c>
    </row>
    <row r="66" spans="1:39" ht="16.5" thickBot="1">
      <c r="A66" s="25" t="s">
        <v>33</v>
      </c>
      <c r="B66" s="40">
        <v>25</v>
      </c>
      <c r="C66" s="41" t="s">
        <v>31</v>
      </c>
      <c r="D66" s="41">
        <v>5</v>
      </c>
      <c r="E66" s="41"/>
      <c r="F66" s="41"/>
      <c r="G66" s="102"/>
      <c r="H66" s="105"/>
      <c r="I66" s="96"/>
      <c r="J66" s="35">
        <v>16.510000000000002</v>
      </c>
      <c r="K66" s="42">
        <v>1.79</v>
      </c>
      <c r="L66" s="43">
        <v>0.5</v>
      </c>
      <c r="M66" s="44">
        <v>0.11</v>
      </c>
      <c r="N66" s="44"/>
      <c r="O66" s="48">
        <v>0.36</v>
      </c>
      <c r="P66" s="48"/>
      <c r="Q66" s="48">
        <v>1.34</v>
      </c>
      <c r="R66" s="45" t="s">
        <v>27</v>
      </c>
      <c r="S66" s="45">
        <v>0.66</v>
      </c>
      <c r="T66" s="45"/>
      <c r="U66" s="45">
        <v>0.68</v>
      </c>
      <c r="V66" s="45">
        <v>3.21</v>
      </c>
      <c r="W66" s="45">
        <v>4.42</v>
      </c>
      <c r="X66" s="45">
        <v>0.28000000000000003</v>
      </c>
      <c r="Y66" s="45"/>
      <c r="Z66" s="45">
        <v>0.95</v>
      </c>
      <c r="AA66" s="45">
        <v>0.27</v>
      </c>
      <c r="AB66" s="45"/>
      <c r="AC66" s="45">
        <v>1.94</v>
      </c>
      <c r="AD66" s="46"/>
      <c r="AE66" s="46"/>
      <c r="AF66" s="46"/>
      <c r="AG66" s="46"/>
      <c r="AH66" s="46"/>
      <c r="AI66" s="45"/>
      <c r="AJ66" s="47"/>
      <c r="AK66" s="43">
        <f t="shared" si="5"/>
        <v>16.510000000000002</v>
      </c>
      <c r="AL66" s="110">
        <f>AK66*1.18</f>
        <v>19.48</v>
      </c>
      <c r="AM66" s="27"/>
    </row>
    <row r="67" spans="1:39" ht="16.5" thickBot="1">
      <c r="A67" s="25" t="s">
        <v>33</v>
      </c>
      <c r="B67" s="40">
        <v>25</v>
      </c>
      <c r="C67" s="40"/>
      <c r="D67" s="41">
        <v>5</v>
      </c>
      <c r="E67" s="41"/>
      <c r="F67" s="41"/>
      <c r="G67" s="102"/>
      <c r="H67" s="105"/>
      <c r="I67" s="96"/>
      <c r="J67" s="35">
        <f>K67+L67+M67+O67+Q67+S67+U67+V67+W67+X67+Z67+AA67+AC67+AD67+AE67+AF67+AH67</f>
        <v>19.84</v>
      </c>
      <c r="K67" s="42">
        <v>1.79</v>
      </c>
      <c r="L67" s="43">
        <v>0.5</v>
      </c>
      <c r="M67" s="44">
        <v>0.11</v>
      </c>
      <c r="N67" s="44"/>
      <c r="O67" s="48">
        <v>0.36</v>
      </c>
      <c r="P67" s="48"/>
      <c r="Q67" s="48">
        <v>1.34</v>
      </c>
      <c r="R67" s="45" t="s">
        <v>27</v>
      </c>
      <c r="S67" s="45">
        <v>0.66</v>
      </c>
      <c r="T67" s="45"/>
      <c r="U67" s="45">
        <v>0.68</v>
      </c>
      <c r="V67" s="45">
        <v>3.21</v>
      </c>
      <c r="W67" s="45">
        <v>4.42</v>
      </c>
      <c r="X67" s="45">
        <v>0.28000000000000003</v>
      </c>
      <c r="Y67" s="45"/>
      <c r="Z67" s="45">
        <v>0.95</v>
      </c>
      <c r="AA67" s="45">
        <v>0.27</v>
      </c>
      <c r="AB67" s="45"/>
      <c r="AC67" s="45">
        <v>1.94</v>
      </c>
      <c r="AD67" s="46">
        <v>1.75</v>
      </c>
      <c r="AE67" s="46">
        <v>0.09</v>
      </c>
      <c r="AF67" s="46">
        <v>0.97</v>
      </c>
      <c r="AG67" s="46"/>
      <c r="AH67" s="46">
        <v>0.52</v>
      </c>
      <c r="AI67" s="45"/>
      <c r="AJ67" s="47"/>
      <c r="AK67" s="43">
        <f t="shared" si="5"/>
        <v>19.84</v>
      </c>
      <c r="AL67" s="110">
        <f>AK67*1.18</f>
        <v>23.41</v>
      </c>
      <c r="AM67" s="27"/>
    </row>
    <row r="68" spans="1:39" ht="16.5" thickBot="1">
      <c r="A68" s="25" t="s">
        <v>33</v>
      </c>
      <c r="B68" s="40">
        <v>27</v>
      </c>
      <c r="C68" s="40"/>
      <c r="D68" s="41">
        <v>5</v>
      </c>
      <c r="E68" s="41"/>
      <c r="F68" s="41"/>
      <c r="G68" s="102"/>
      <c r="H68" s="105"/>
      <c r="I68" s="96"/>
      <c r="J68" s="35">
        <v>16.510000000000002</v>
      </c>
      <c r="K68" s="42">
        <v>1.79</v>
      </c>
      <c r="L68" s="43">
        <v>0.5</v>
      </c>
      <c r="M68" s="44">
        <v>0.11</v>
      </c>
      <c r="N68" s="44"/>
      <c r="O68" s="48">
        <v>0.36</v>
      </c>
      <c r="P68" s="48"/>
      <c r="Q68" s="48">
        <v>1.34</v>
      </c>
      <c r="R68" s="45" t="s">
        <v>27</v>
      </c>
      <c r="S68" s="45">
        <v>0.66</v>
      </c>
      <c r="T68" s="45"/>
      <c r="U68" s="45">
        <v>0.68</v>
      </c>
      <c r="V68" s="45">
        <v>3.21</v>
      </c>
      <c r="W68" s="45">
        <v>4.42</v>
      </c>
      <c r="X68" s="45">
        <v>0.28000000000000003</v>
      </c>
      <c r="Y68" s="47"/>
      <c r="Z68" s="44">
        <v>0.95</v>
      </c>
      <c r="AA68" s="45">
        <v>0.27</v>
      </c>
      <c r="AB68" s="45"/>
      <c r="AC68" s="45">
        <v>1.94</v>
      </c>
      <c r="AD68" s="45"/>
      <c r="AE68" s="45"/>
      <c r="AF68" s="45"/>
      <c r="AG68" s="45"/>
      <c r="AH68" s="45"/>
      <c r="AI68" s="45"/>
      <c r="AJ68" s="47"/>
      <c r="AK68" s="43">
        <f t="shared" si="5"/>
        <v>16.510000000000002</v>
      </c>
      <c r="AL68" s="110">
        <f>AK68*1.18</f>
        <v>19.48</v>
      </c>
      <c r="AM68" s="27"/>
    </row>
    <row r="69" spans="1:39" ht="16.5" thickBot="1">
      <c r="A69" s="25" t="s">
        <v>33</v>
      </c>
      <c r="B69" s="40">
        <v>29</v>
      </c>
      <c r="C69" s="40"/>
      <c r="D69" s="41">
        <v>5</v>
      </c>
      <c r="E69" s="41"/>
      <c r="F69" s="41"/>
      <c r="G69" s="102"/>
      <c r="H69" s="105"/>
      <c r="I69" s="96"/>
      <c r="J69" s="35">
        <v>16.510000000000002</v>
      </c>
      <c r="K69" s="42">
        <v>1.79</v>
      </c>
      <c r="L69" s="43">
        <v>0.5</v>
      </c>
      <c r="M69" s="44">
        <v>0.11</v>
      </c>
      <c r="N69" s="44"/>
      <c r="O69" s="48">
        <v>0.36</v>
      </c>
      <c r="P69" s="48"/>
      <c r="Q69" s="48">
        <v>1.34</v>
      </c>
      <c r="R69" s="47" t="s">
        <v>27</v>
      </c>
      <c r="S69" s="44">
        <v>0.66</v>
      </c>
      <c r="T69" s="45"/>
      <c r="U69" s="45">
        <v>0.68</v>
      </c>
      <c r="V69" s="44">
        <v>3.21</v>
      </c>
      <c r="W69" s="45">
        <v>4.42</v>
      </c>
      <c r="X69" s="44">
        <v>0.28000000000000003</v>
      </c>
      <c r="Y69" s="47"/>
      <c r="Z69" s="48">
        <v>0.95</v>
      </c>
      <c r="AA69" s="56">
        <v>0.27</v>
      </c>
      <c r="AB69" s="56"/>
      <c r="AC69" s="56">
        <v>1.94</v>
      </c>
      <c r="AD69" s="56"/>
      <c r="AE69" s="56"/>
      <c r="AF69" s="56"/>
      <c r="AG69" s="56"/>
      <c r="AH69" s="56"/>
      <c r="AI69" s="56"/>
      <c r="AJ69" s="58"/>
      <c r="AK69" s="43">
        <f t="shared" si="5"/>
        <v>16.510000000000002</v>
      </c>
      <c r="AL69" s="110">
        <f>AK69*1.18</f>
        <v>19.48</v>
      </c>
      <c r="AM69" s="27"/>
    </row>
    <row r="70" spans="1:39" ht="16.5" thickBot="1">
      <c r="A70" s="25" t="s">
        <v>33</v>
      </c>
      <c r="B70" s="40">
        <v>33</v>
      </c>
      <c r="C70" s="40"/>
      <c r="D70" s="41">
        <v>5</v>
      </c>
      <c r="E70" s="41"/>
      <c r="F70" s="41"/>
      <c r="G70" s="102"/>
      <c r="H70" s="105"/>
      <c r="I70" s="96"/>
      <c r="J70" s="37">
        <v>16.510000000000002</v>
      </c>
      <c r="K70" s="53">
        <v>1.79</v>
      </c>
      <c r="L70" s="52">
        <v>0.5</v>
      </c>
      <c r="M70" s="54">
        <v>0.11</v>
      </c>
      <c r="N70" s="54"/>
      <c r="O70" s="55">
        <v>0.36</v>
      </c>
      <c r="P70" s="55"/>
      <c r="Q70" s="55">
        <v>1.34</v>
      </c>
      <c r="R70" s="58" t="s">
        <v>27</v>
      </c>
      <c r="S70" s="55">
        <v>0.66</v>
      </c>
      <c r="T70" s="58"/>
      <c r="U70" s="54">
        <v>0.68</v>
      </c>
      <c r="V70" s="55">
        <v>3.21</v>
      </c>
      <c r="W70" s="54">
        <v>4.42</v>
      </c>
      <c r="X70" s="55">
        <v>0.28000000000000003</v>
      </c>
      <c r="Y70" s="58"/>
      <c r="Z70" s="67">
        <v>0.95</v>
      </c>
      <c r="AA70" s="68">
        <v>0.27</v>
      </c>
      <c r="AB70" s="69"/>
      <c r="AC70" s="69">
        <v>1.94</v>
      </c>
      <c r="AD70" s="70"/>
      <c r="AE70" s="71"/>
      <c r="AF70" s="71"/>
      <c r="AG70" s="71"/>
      <c r="AH70" s="71"/>
      <c r="AI70" s="71"/>
      <c r="AJ70" s="72"/>
      <c r="AK70" s="43">
        <f t="shared" si="5"/>
        <v>16.510000000000002</v>
      </c>
      <c r="AL70" s="110">
        <f>AK70*1.18</f>
        <v>19.48</v>
      </c>
      <c r="AM70" s="27"/>
    </row>
    <row r="71" spans="1:39" ht="16.5" thickBot="1">
      <c r="A71" s="33" t="s">
        <v>46</v>
      </c>
      <c r="B71" s="51"/>
      <c r="C71" s="51"/>
      <c r="D71" s="51">
        <v>8</v>
      </c>
      <c r="E71" s="51"/>
      <c r="F71" s="51" t="s">
        <v>37</v>
      </c>
      <c r="G71" s="103" t="s">
        <v>37</v>
      </c>
      <c r="H71" s="107">
        <v>5.69</v>
      </c>
      <c r="I71" s="98">
        <v>6.71</v>
      </c>
      <c r="J71" s="39">
        <f>K71+L71+M71+O71+Q71+S71+U71+V71+W71+X71+Y71+Z71+AA71+AB71+AC71+AD71+AE71+AF71+AH71</f>
        <v>20.93</v>
      </c>
      <c r="K71" s="59">
        <v>1.79</v>
      </c>
      <c r="L71" s="73">
        <v>0.5</v>
      </c>
      <c r="M71" s="73">
        <v>0.11</v>
      </c>
      <c r="N71" s="59"/>
      <c r="O71" s="59">
        <v>0.36</v>
      </c>
      <c r="P71" s="59"/>
      <c r="Q71" s="59">
        <v>1.34</v>
      </c>
      <c r="R71" s="74"/>
      <c r="S71" s="59">
        <v>0.66</v>
      </c>
      <c r="T71" s="74"/>
      <c r="U71" s="73">
        <v>0.68</v>
      </c>
      <c r="V71" s="73">
        <v>3.21</v>
      </c>
      <c r="W71" s="73">
        <v>4.42</v>
      </c>
      <c r="X71" s="73">
        <v>0.28000000000000003</v>
      </c>
      <c r="Y71" s="75">
        <v>1.0900000000000001</v>
      </c>
      <c r="Z71" s="76">
        <v>0.95</v>
      </c>
      <c r="AA71" s="76">
        <v>0.27</v>
      </c>
      <c r="AB71" s="73"/>
      <c r="AC71" s="73">
        <v>1.94</v>
      </c>
      <c r="AD71" s="77">
        <v>1.75</v>
      </c>
      <c r="AE71" s="78">
        <v>0.09</v>
      </c>
      <c r="AF71" s="78">
        <v>0.97</v>
      </c>
      <c r="AG71" s="78"/>
      <c r="AH71" s="78">
        <v>0.52</v>
      </c>
      <c r="AI71" s="78"/>
      <c r="AJ71" s="79"/>
      <c r="AK71" s="43">
        <f t="shared" si="5"/>
        <v>20.93</v>
      </c>
      <c r="AL71" s="109">
        <f t="shared" ref="AL71:AL73" si="8">AK71*1.18</f>
        <v>24.7</v>
      </c>
      <c r="AM71" s="27">
        <f>AL71+I71</f>
        <v>31.41</v>
      </c>
    </row>
    <row r="72" spans="1:39" ht="16.5" thickBot="1">
      <c r="A72" s="32" t="s">
        <v>48</v>
      </c>
      <c r="B72" s="41"/>
      <c r="C72" s="41"/>
      <c r="D72" s="41">
        <v>9</v>
      </c>
      <c r="E72" s="41" t="s">
        <v>37</v>
      </c>
      <c r="F72" s="41" t="s">
        <v>37</v>
      </c>
      <c r="G72" s="102" t="s">
        <v>37</v>
      </c>
      <c r="H72" s="105">
        <v>5.69</v>
      </c>
      <c r="I72" s="99">
        <v>6.71</v>
      </c>
      <c r="J72" s="39">
        <v>21.34</v>
      </c>
      <c r="K72" s="80">
        <v>1.79</v>
      </c>
      <c r="L72" s="73">
        <v>0.5</v>
      </c>
      <c r="M72" s="59">
        <v>0.11</v>
      </c>
      <c r="N72" s="59">
        <v>0.13</v>
      </c>
      <c r="O72" s="59">
        <v>0.36</v>
      </c>
      <c r="P72" s="59"/>
      <c r="Q72" s="59">
        <v>1.34</v>
      </c>
      <c r="R72" s="81"/>
      <c r="S72" s="80">
        <v>0.66</v>
      </c>
      <c r="T72" s="81"/>
      <c r="U72" s="82">
        <v>0.68</v>
      </c>
      <c r="V72" s="82">
        <v>3.21</v>
      </c>
      <c r="W72" s="82">
        <v>4.42</v>
      </c>
      <c r="X72" s="82">
        <v>0.28000000000000003</v>
      </c>
      <c r="Y72" s="83">
        <v>1.0900000000000001</v>
      </c>
      <c r="Z72" s="84">
        <v>0.95</v>
      </c>
      <c r="AA72" s="84">
        <v>0.27</v>
      </c>
      <c r="AB72" s="82"/>
      <c r="AC72" s="82">
        <v>1.94</v>
      </c>
      <c r="AD72" s="85">
        <v>1.75</v>
      </c>
      <c r="AE72" s="86">
        <v>0.09</v>
      </c>
      <c r="AF72" s="86">
        <v>0.97</v>
      </c>
      <c r="AG72" s="86"/>
      <c r="AH72" s="86">
        <v>0.52</v>
      </c>
      <c r="AI72" s="86"/>
      <c r="AJ72" s="87">
        <v>0.28000000000000003</v>
      </c>
      <c r="AK72" s="43">
        <f t="shared" si="5"/>
        <v>21.34</v>
      </c>
      <c r="AL72" s="109">
        <f t="shared" si="8"/>
        <v>25.18</v>
      </c>
      <c r="AM72" s="27">
        <v>31.89</v>
      </c>
    </row>
    <row r="73" spans="1:39" ht="16.5" thickBot="1">
      <c r="A73" s="34" t="s">
        <v>49</v>
      </c>
      <c r="B73" s="88"/>
      <c r="C73" s="88"/>
      <c r="D73" s="89">
        <v>12</v>
      </c>
      <c r="E73" s="89" t="s">
        <v>37</v>
      </c>
      <c r="F73" s="89" t="s">
        <v>37</v>
      </c>
      <c r="G73" s="104" t="s">
        <v>37</v>
      </c>
      <c r="H73" s="108">
        <v>8.27</v>
      </c>
      <c r="I73" s="100">
        <v>9.76</v>
      </c>
      <c r="J73" s="37">
        <v>22.87</v>
      </c>
      <c r="K73" s="42">
        <v>1.79</v>
      </c>
      <c r="L73" s="90">
        <v>0.5</v>
      </c>
      <c r="M73" s="91">
        <v>0.11</v>
      </c>
      <c r="N73" s="91">
        <v>0.13</v>
      </c>
      <c r="O73" s="91">
        <v>0.36</v>
      </c>
      <c r="P73" s="91"/>
      <c r="Q73" s="91">
        <v>1.34</v>
      </c>
      <c r="R73" s="42"/>
      <c r="S73" s="42">
        <v>0.66</v>
      </c>
      <c r="T73" s="92"/>
      <c r="U73" s="93">
        <v>0.68</v>
      </c>
      <c r="V73" s="93">
        <v>3.21</v>
      </c>
      <c r="W73" s="93">
        <v>4.42</v>
      </c>
      <c r="X73" s="93">
        <v>0.28000000000000003</v>
      </c>
      <c r="Y73" s="93">
        <v>1.04</v>
      </c>
      <c r="Z73" s="93">
        <v>0.95</v>
      </c>
      <c r="AA73" s="93">
        <v>0.27</v>
      </c>
      <c r="AB73" s="93"/>
      <c r="AC73" s="93">
        <v>1.94</v>
      </c>
      <c r="AD73" s="93">
        <v>1.75</v>
      </c>
      <c r="AE73" s="93">
        <v>0.09</v>
      </c>
      <c r="AF73" s="93">
        <v>0.97</v>
      </c>
      <c r="AG73" s="93">
        <v>2.1</v>
      </c>
      <c r="AH73" s="93"/>
      <c r="AI73" s="93"/>
      <c r="AJ73" s="93">
        <v>0.28000000000000003</v>
      </c>
      <c r="AK73" s="43">
        <f t="shared" si="5"/>
        <v>22.87</v>
      </c>
      <c r="AL73" s="109">
        <f t="shared" si="8"/>
        <v>26.99</v>
      </c>
      <c r="AM73" s="27">
        <v>36.75</v>
      </c>
    </row>
    <row r="74" spans="1:39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ht="18">
      <c r="A75" s="182" t="s">
        <v>67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</row>
    <row r="76" spans="1:39" ht="18">
      <c r="A76" s="182" t="s">
        <v>68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</row>
    <row r="77" spans="1:39" ht="18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</row>
    <row r="78" spans="1:39" ht="18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</row>
  </sheetData>
  <mergeCells count="57">
    <mergeCell ref="AD14:AF14"/>
    <mergeCell ref="P16:R16"/>
    <mergeCell ref="Y14:Y22"/>
    <mergeCell ref="S14:S22"/>
    <mergeCell ref="V14:V22"/>
    <mergeCell ref="AF18:AF22"/>
    <mergeCell ref="AD17:AF17"/>
    <mergeCell ref="Z14:Z22"/>
    <mergeCell ref="AE18:AE22"/>
    <mergeCell ref="A7:K7"/>
    <mergeCell ref="K14:K22"/>
    <mergeCell ref="P17:R17"/>
    <mergeCell ref="A76:AM76"/>
    <mergeCell ref="K13:AL13"/>
    <mergeCell ref="O14:O22"/>
    <mergeCell ref="X14:X22"/>
    <mergeCell ref="P14:R14"/>
    <mergeCell ref="Q18:Q22"/>
    <mergeCell ref="A9:K9"/>
    <mergeCell ref="A10:K10"/>
    <mergeCell ref="L14:L22"/>
    <mergeCell ref="M14:M22"/>
    <mergeCell ref="D12:D22"/>
    <mergeCell ref="N14:N22"/>
    <mergeCell ref="U14:U22"/>
    <mergeCell ref="A75:AM75"/>
    <mergeCell ref="F12:F22"/>
    <mergeCell ref="AK14:AK22"/>
    <mergeCell ref="AI14:AI22"/>
    <mergeCell ref="AJ14:AJ22"/>
    <mergeCell ref="A12:A22"/>
    <mergeCell ref="AL14:AL22"/>
    <mergeCell ref="AH14:AH22"/>
    <mergeCell ref="AA14:AA22"/>
    <mergeCell ref="AB14:AB22"/>
    <mergeCell ref="AC14:AC22"/>
    <mergeCell ref="J15:J22"/>
    <mergeCell ref="R18:R22"/>
    <mergeCell ref="C12:C22"/>
    <mergeCell ref="G12:G22"/>
    <mergeCell ref="T14:T22"/>
    <mergeCell ref="AM12:AM22"/>
    <mergeCell ref="A4:AM4"/>
    <mergeCell ref="AD11:AM11"/>
    <mergeCell ref="P15:R15"/>
    <mergeCell ref="E12:E22"/>
    <mergeCell ref="AG14:AG22"/>
    <mergeCell ref="AD15:AF15"/>
    <mergeCell ref="A8:K8"/>
    <mergeCell ref="H14:H22"/>
    <mergeCell ref="AD18:AD22"/>
    <mergeCell ref="W14:W22"/>
    <mergeCell ref="P18:P22"/>
    <mergeCell ref="AD16:AF16"/>
    <mergeCell ref="B12:B22"/>
    <mergeCell ref="I14:I22"/>
    <mergeCell ref="A6:K6"/>
  </mergeCells>
  <phoneticPr fontId="0" type="noConversion"/>
  <pageMargins left="0.3" right="0.75" top="0.26" bottom="1.24" header="0.26" footer="1.62"/>
  <pageSetup paperSize="9" scale="50" fitToWidth="2" fitToHeight="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тариф содержания по домам)</vt:lpstr>
      <vt:lpstr>'тариф содержания по домам)'!Заголовки_для_печати</vt:lpstr>
      <vt:lpstr>'тариф содержания по домам)'!Область_печати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Экономист</cp:lastModifiedBy>
  <cp:lastPrinted>2011-02-04T08:01:21Z</cp:lastPrinted>
  <dcterms:created xsi:type="dcterms:W3CDTF">1996-10-08T23:32:33Z</dcterms:created>
  <dcterms:modified xsi:type="dcterms:W3CDTF">2015-04-07T12:24:13Z</dcterms:modified>
</cp:coreProperties>
</file>