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содержания по домам)" sheetId="1" r:id="rId1"/>
  </sheets>
  <definedNames>
    <definedName name="_xlnm.Print_Titles" localSheetId="0">'тариф содержания по домам)'!$22:$32</definedName>
    <definedName name="_xlnm.Print_Area" localSheetId="0">'тариф содержания по домам)'!$A$14:$AO$88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</author>
  </authors>
  <commentList>
    <comment ref="AL33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<sst xmlns="http://schemas.openxmlformats.org/spreadsheetml/2006/main" count="212" uniqueCount="71">
  <si>
    <t>№</t>
  </si>
  <si>
    <t>Этажность</t>
  </si>
  <si>
    <t>Аварийно-диспетчерское обслуживание</t>
  </si>
  <si>
    <t>Содержание паспортной службы</t>
  </si>
  <si>
    <t>дома с холодным водоснабжением  и канализацией, без горячего водоснабжения и ванн</t>
  </si>
  <si>
    <t>-</t>
  </si>
  <si>
    <t>Маяковского</t>
  </si>
  <si>
    <t>Мира</t>
  </si>
  <si>
    <t>Островского</t>
  </si>
  <si>
    <t>А</t>
  </si>
  <si>
    <t>Профсоюзов</t>
  </si>
  <si>
    <t>Пушкина</t>
  </si>
  <si>
    <t>Адрес</t>
  </si>
  <si>
    <t>С чердаком</t>
  </si>
  <si>
    <t>х</t>
  </si>
  <si>
    <t>С лифтом</t>
  </si>
  <si>
    <t>Мусоропровод</t>
  </si>
  <si>
    <t>Итоговая без НДС</t>
  </si>
  <si>
    <t>Мира ,31</t>
  </si>
  <si>
    <t>Перечень услуг и работ, плата  за содержание и текущий ремонт  жилых помещений  многоквартирных домов  ООО "УК  Гравитон"</t>
  </si>
  <si>
    <t>платы за содержание и текущий ремонт жилых</t>
  </si>
  <si>
    <t>помещений  муниципального  жилищного фонда"</t>
  </si>
  <si>
    <t>Содержание лифтового оборудования ,без НДС</t>
  </si>
  <si>
    <t>Содержание лифтового оборудования ,с  НДС</t>
  </si>
  <si>
    <t>Содержание  конструктивных элементов жилых зданий</t>
  </si>
  <si>
    <t>Содержание ккрыш</t>
  </si>
  <si>
    <t>Содержание  подвалов</t>
  </si>
  <si>
    <t>Содержание  чердаков</t>
  </si>
  <si>
    <t>Содержание внутридомовой системы электроснабжения</t>
  </si>
  <si>
    <t>Содержание внутридомовых инженерных систем холодного,горячего водоснабженияи водоотведения</t>
  </si>
  <si>
    <t>внутридомовых</t>
  </si>
  <si>
    <t>инженерных</t>
  </si>
  <si>
    <t>систем</t>
  </si>
  <si>
    <t>дома с холодным , горячим водоснабжением и   водоотведеним</t>
  </si>
  <si>
    <t>Содержание внутридомовой инженерной системы  отопления</t>
  </si>
  <si>
    <t>Уборка и санитарно- гигиеническая очистка земельного участка, входящего в состав общего имущества(придомовой территории)</t>
  </si>
  <si>
    <t>Уборка и санитарно- гигиеническая очистка помещений общего пользования</t>
  </si>
  <si>
    <t>Освещение помещений  общего пользования</t>
  </si>
  <si>
    <t>Содержание мусоропровода</t>
  </si>
  <si>
    <t>Сбор и вывоз твердых бытовых отходов( в том числе крупногабаритного мусора)</t>
  </si>
  <si>
    <t>Содержание</t>
  </si>
  <si>
    <t>коллективных</t>
  </si>
  <si>
    <t>приборов(узлов) учета</t>
  </si>
  <si>
    <t xml:space="preserve">холодной воды </t>
  </si>
  <si>
    <t>горячей воды</t>
  </si>
  <si>
    <t>Содержание наружных сетей тепловодоснабжения</t>
  </si>
  <si>
    <t>Содержание индивидуальных тепловых пунктов</t>
  </si>
  <si>
    <t>дома с холодным водоснабжением и канализацией, без горячего водоснабжения и ванн</t>
  </si>
  <si>
    <t>Услуги  по управлению, содержанию и ремонту общего имущества в многоквартирном доме, а также по расчету и учету платежей за содержание и ремонт жилых помещений и коммунальные услуги</t>
  </si>
  <si>
    <t>(общедомовых)</t>
  </si>
  <si>
    <t>Содержание  наружных сетей  электроснабжения</t>
  </si>
  <si>
    <t>Содержание детских площадок</t>
  </si>
  <si>
    <t xml:space="preserve">Примечание:  </t>
  </si>
  <si>
    <t>2.Плата за содержание вахты   в многоквартирном доме пр.Мира,31 начисляется населению отдельно  по  услуге "Услуги консъержи" в сумме  41,31 руб./м2 общей площади в месяц</t>
  </si>
  <si>
    <t>организация мест для накопления и накопление отработанных ртутьсодержащих ламп и их  передача в специализированные организации на утилизацию</t>
  </si>
  <si>
    <t>содержание электрических установок систем дымоудаления и автоматической пожарной сигнализации</t>
  </si>
  <si>
    <t>Постановление  Администрации  города  № 4333</t>
  </si>
  <si>
    <t xml:space="preserve"> от 08.06.2012г."Об установлении  размеров</t>
  </si>
  <si>
    <t>И.Захарова,27/1</t>
  </si>
  <si>
    <t>И.Захарова</t>
  </si>
  <si>
    <t>27/1</t>
  </si>
  <si>
    <t>1.Плата за  оказание услуг по обслуживанию бытовых стационарных электрических плит  начисляется населению  по установленной цене   ООО "ТехСервис" в сумме 180,00 рублей  в соответствии графиком  выполнения  ППР  в каждом доме жилищного фонда по адресным спискам.</t>
  </si>
  <si>
    <t>Корпус</t>
  </si>
  <si>
    <t>Итого плата за содержание и ремонт жилых помещений  с лифтовым оборудованием  в месяц с НДС</t>
  </si>
  <si>
    <t xml:space="preserve">Итого плата за  содержание  и текущий ремонт  без  содержания лифтового оборудования  без НДС </t>
  </si>
  <si>
    <t>Итого плата за содержание и текущий ремонт   без содержания  лифтового оборудования  с НДС в месяц</t>
  </si>
  <si>
    <t>тепловой  энергии</t>
  </si>
  <si>
    <t>Содержание  автоматизированных узлов  учета</t>
  </si>
  <si>
    <t>Размер платы  за  содержание  и текущий  ремонт  жилого  помещения  (без НДС), руб./м2 общей площади в месяц</t>
  </si>
  <si>
    <t xml:space="preserve">Механизированная уборка в зимний период земельного участка, входящего в состав общего имущества </t>
  </si>
  <si>
    <t>3.Плата за содержание коллективных( общедомовых) приборов (узлов)учета теплоэнергии, холодного,горячего водоснабжения, автоматизированных узлов учета  жилого дома пр.Мира ,37 производится  ежемесячно  по договору с ООО "Вентавтоматика" от 01.07.2011г. №1/ТОУУ-11 в сумме 31,00 рубль на квартиру.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</si>
</sst>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6"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33" borderId="16" xfId="0" applyFont="1" applyFill="1" applyBorder="1" applyAlignment="1">
      <alignment horizontal="center" vertical="top" wrapText="1"/>
    </xf>
    <xf numFmtId="2" fontId="12" fillId="33" borderId="16" xfId="0" applyNumberFormat="1" applyFont="1" applyFill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5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2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180" wrapText="1"/>
    </xf>
    <xf numFmtId="0" fontId="9" fillId="0" borderId="23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180" wrapText="1"/>
    </xf>
    <xf numFmtId="0" fontId="5" fillId="3" borderId="37" xfId="0" applyFont="1" applyFill="1" applyBorder="1" applyAlignment="1">
      <alignment horizontal="center" vertical="center" textRotation="180" wrapText="1"/>
    </xf>
    <xf numFmtId="0" fontId="5" fillId="0" borderId="0" xfId="0" applyFont="1" applyBorder="1" applyAlignment="1">
      <alignment horizontal="center" vertical="center" textRotation="180" wrapText="1"/>
    </xf>
    <xf numFmtId="0" fontId="5" fillId="0" borderId="40" xfId="0" applyFont="1" applyBorder="1" applyAlignment="1">
      <alignment horizontal="center" vertical="center" textRotation="180" wrapText="1"/>
    </xf>
    <xf numFmtId="0" fontId="5" fillId="0" borderId="23" xfId="0" applyFont="1" applyBorder="1" applyAlignment="1">
      <alignment horizontal="center" vertical="center" textRotation="180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41" xfId="0" applyFont="1" applyBorder="1" applyAlignment="1">
      <alignment horizontal="center" vertical="center" textRotation="180" wrapText="1"/>
    </xf>
    <xf numFmtId="0" fontId="5" fillId="0" borderId="26" xfId="0" applyFont="1" applyBorder="1" applyAlignment="1">
      <alignment horizontal="center" vertical="center" textRotation="180" wrapText="1"/>
    </xf>
    <xf numFmtId="0" fontId="8" fillId="0" borderId="2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textRotation="180" wrapText="1"/>
    </xf>
    <xf numFmtId="0" fontId="18" fillId="0" borderId="0" xfId="0" applyFont="1" applyAlignment="1">
      <alignment horizontal="center"/>
    </xf>
    <xf numFmtId="0" fontId="10" fillId="0" borderId="4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 textRotation="180" wrapText="1"/>
    </xf>
    <xf numFmtId="0" fontId="5" fillId="0" borderId="16" xfId="0" applyFont="1" applyBorder="1" applyAlignment="1">
      <alignment horizontal="center" vertical="center" textRotation="180" wrapText="1"/>
    </xf>
    <xf numFmtId="0" fontId="5" fillId="0" borderId="44" xfId="0" applyFont="1" applyBorder="1" applyAlignment="1">
      <alignment horizontal="center" vertical="center" textRotation="180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180" wrapText="1"/>
    </xf>
    <xf numFmtId="0" fontId="5" fillId="0" borderId="24" xfId="0" applyFont="1" applyBorder="1" applyAlignment="1">
      <alignment horizontal="center" vertical="center" textRotation="180" wrapText="1"/>
    </xf>
    <xf numFmtId="0" fontId="5" fillId="33" borderId="41" xfId="0" applyFont="1" applyFill="1" applyBorder="1" applyAlignment="1">
      <alignment horizontal="center" vertical="center" textRotation="180" wrapText="1"/>
    </xf>
    <xf numFmtId="0" fontId="5" fillId="33" borderId="26" xfId="0" applyFont="1" applyFill="1" applyBorder="1" applyAlignment="1">
      <alignment horizontal="center" vertical="center" textRotation="180" wrapText="1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37" xfId="0" applyFont="1" applyBorder="1" applyAlignment="1">
      <alignment textRotation="90"/>
    </xf>
    <xf numFmtId="0" fontId="9" fillId="0" borderId="23" xfId="0" applyFont="1" applyBorder="1" applyAlignment="1">
      <alignment horizontal="center" textRotation="90"/>
    </xf>
    <xf numFmtId="0" fontId="9" fillId="0" borderId="37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 textRotation="90"/>
    </xf>
    <xf numFmtId="0" fontId="17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 textRotation="180" wrapText="1"/>
    </xf>
    <xf numFmtId="0" fontId="5" fillId="33" borderId="40" xfId="0" applyFont="1" applyFill="1" applyBorder="1" applyAlignment="1">
      <alignment horizontal="center" vertical="center" textRotation="180" wrapText="1"/>
    </xf>
    <xf numFmtId="0" fontId="5" fillId="33" borderId="37" xfId="0" applyFont="1" applyFill="1" applyBorder="1" applyAlignment="1">
      <alignment horizontal="center" vertical="center" textRotation="180" wrapText="1"/>
    </xf>
    <xf numFmtId="0" fontId="5" fillId="33" borderId="27" xfId="0" applyFont="1" applyFill="1" applyBorder="1" applyAlignment="1">
      <alignment horizontal="center" vertical="center" textRotation="180" wrapText="1"/>
    </xf>
    <xf numFmtId="0" fontId="5" fillId="33" borderId="42" xfId="0" applyFont="1" applyFill="1" applyBorder="1" applyAlignment="1">
      <alignment horizontal="center" vertical="center" textRotation="180" wrapText="1"/>
    </xf>
    <xf numFmtId="0" fontId="20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4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tabSelected="1" zoomScalePageLayoutView="0" workbookViewId="0" topLeftCell="Y3">
      <selection activeCell="AK19" sqref="AK19:AO19"/>
    </sheetView>
  </sheetViews>
  <sheetFormatPr defaultColWidth="9.140625" defaultRowHeight="12.75" outlineLevelCol="1"/>
  <cols>
    <col min="1" max="1" width="18.7109375" style="0" customWidth="1"/>
    <col min="2" max="2" width="5.8515625" style="0" customWidth="1"/>
    <col min="3" max="3" width="3.7109375" style="0" customWidth="1"/>
    <col min="4" max="4" width="5.00390625" style="0" customWidth="1"/>
    <col min="5" max="5" width="5.7109375" style="0" customWidth="1"/>
    <col min="6" max="6" width="4.57421875" style="0" customWidth="1"/>
    <col min="7" max="7" width="5.140625" style="0" customWidth="1"/>
    <col min="8" max="8" width="8.8515625" style="0" customWidth="1" outlineLevel="1"/>
    <col min="9" max="9" width="8.421875" style="0" customWidth="1"/>
    <col min="10" max="10" width="7.7109375" style="0" hidden="1" customWidth="1" outlineLevel="1"/>
    <col min="11" max="11" width="8.8515625" style="0" customWidth="1" collapsed="1"/>
    <col min="12" max="12" width="6.7109375" style="0" customWidth="1"/>
    <col min="13" max="13" width="7.140625" style="0" customWidth="1"/>
    <col min="14" max="14" width="6.57421875" style="0" customWidth="1"/>
    <col min="15" max="15" width="6.140625" style="0" customWidth="1"/>
    <col min="16" max="16" width="5.8515625" style="0" customWidth="1"/>
    <col min="17" max="17" width="12.57421875" style="0" customWidth="1"/>
    <col min="18" max="18" width="12.140625" style="0" customWidth="1"/>
    <col min="19" max="19" width="6.140625" style="0" customWidth="1"/>
    <col min="20" max="20" width="7.421875" style="0" customWidth="1"/>
    <col min="21" max="21" width="16.140625" style="0" customWidth="1"/>
    <col min="22" max="22" width="12.57421875" style="0" customWidth="1"/>
    <col min="23" max="23" width="7.57421875" style="0" customWidth="1"/>
    <col min="24" max="24" width="6.28125" style="0" customWidth="1"/>
    <col min="25" max="25" width="9.8515625" style="0" customWidth="1"/>
    <col min="26" max="26" width="7.28125" style="0" customWidth="1"/>
    <col min="27" max="27" width="21.8515625" style="0" customWidth="1"/>
    <col min="28" max="28" width="10.57421875" style="0" customWidth="1"/>
    <col min="29" max="29" width="6.8515625" style="0" customWidth="1"/>
    <col min="30" max="30" width="11.57421875" style="0" customWidth="1"/>
    <col min="31" max="31" width="5.8515625" style="0" customWidth="1"/>
    <col min="32" max="32" width="6.140625" style="0" customWidth="1"/>
    <col min="33" max="33" width="6.00390625" style="0" customWidth="1"/>
    <col min="34" max="35" width="6.8515625" style="0" customWidth="1"/>
    <col min="36" max="36" width="16.28125" style="0" customWidth="1"/>
    <col min="37" max="37" width="13.140625" style="0" customWidth="1"/>
    <col min="38" max="38" width="13.421875" style="0" customWidth="1"/>
    <col min="39" max="39" width="11.00390625" style="0" customWidth="1"/>
    <col min="40" max="40" width="11.421875" style="0" customWidth="1"/>
    <col min="41" max="41" width="28.8515625" style="0" customWidth="1"/>
  </cols>
  <sheetData>
    <row r="1" spans="5:6" ht="12.75">
      <c r="E1" s="1"/>
      <c r="F1" s="1"/>
    </row>
    <row r="2" spans="5:6" ht="12.75">
      <c r="E2" s="1"/>
      <c r="F2" s="1"/>
    </row>
    <row r="3" spans="5:41" ht="23.25">
      <c r="E3" s="1"/>
      <c r="F3" s="1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145"/>
      <c r="AN3" s="145"/>
      <c r="AO3" s="145"/>
    </row>
    <row r="4" spans="5:41" ht="23.25">
      <c r="E4" s="1"/>
      <c r="F4" s="1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92"/>
      <c r="AN4" s="92"/>
      <c r="AO4" s="92"/>
    </row>
    <row r="5" spans="5:41" ht="23.25">
      <c r="E5" s="1"/>
      <c r="F5" s="1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145"/>
      <c r="AN5" s="145"/>
      <c r="AO5" s="145"/>
    </row>
    <row r="6" spans="5:41" ht="23.25">
      <c r="E6" s="1"/>
      <c r="F6" s="1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92"/>
      <c r="AN6" s="92"/>
      <c r="AO6" s="92"/>
    </row>
    <row r="7" spans="5:41" ht="23.25">
      <c r="E7" s="1"/>
      <c r="F7" s="1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145"/>
      <c r="AN7" s="145"/>
      <c r="AO7" s="145"/>
    </row>
    <row r="8" spans="5:41" ht="23.25">
      <c r="E8" s="1"/>
      <c r="F8" s="1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92"/>
      <c r="AN8" s="92"/>
      <c r="AO8" s="92"/>
    </row>
    <row r="9" spans="5:41" ht="23.25">
      <c r="E9" s="1"/>
      <c r="F9" s="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92"/>
      <c r="AN9" s="92"/>
      <c r="AO9" s="92"/>
    </row>
    <row r="10" spans="5:41" ht="23.25">
      <c r="E10" s="1"/>
      <c r="F10" s="1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145"/>
      <c r="AN10" s="145"/>
      <c r="AO10" s="145"/>
    </row>
    <row r="11" spans="5:41" ht="20.25">
      <c r="E11" s="1"/>
      <c r="F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91"/>
      <c r="AN11" s="91"/>
      <c r="AO11" s="91"/>
    </row>
    <row r="12" spans="5:41" ht="12.75">
      <c r="E12" s="1"/>
      <c r="F12" s="1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</row>
    <row r="13" spans="5:6" ht="12.75">
      <c r="E13" s="1"/>
      <c r="F13" s="1"/>
    </row>
    <row r="14" spans="1:41" ht="27">
      <c r="A14" s="151" t="s">
        <v>19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</row>
    <row r="15" spans="1:41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20.25">
      <c r="A16" s="108" t="s">
        <v>56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0.25">
      <c r="A17" s="109" t="s">
        <v>57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0.25">
      <c r="A18" s="108" t="s">
        <v>20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6" ht="23.25">
      <c r="A19" s="108" t="s">
        <v>21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16"/>
      <c r="AL19" s="116"/>
      <c r="AM19" s="116"/>
      <c r="AN19" s="116"/>
      <c r="AO19" s="116"/>
      <c r="AP19" s="89"/>
      <c r="AQ19" s="89"/>
      <c r="AR19" s="89"/>
      <c r="AS19" s="89"/>
      <c r="AT19" s="89"/>
    </row>
    <row r="20" spans="1:41" ht="19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5:41" ht="13.5" customHeight="1" thickBot="1">
      <c r="E21" s="1"/>
      <c r="F21" s="1"/>
      <c r="H21" s="5"/>
      <c r="I21" s="5"/>
      <c r="J21" s="5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40"/>
    </row>
    <row r="22" spans="1:41" ht="24.75" customHeight="1">
      <c r="A22" s="100" t="s">
        <v>12</v>
      </c>
      <c r="B22" s="128" t="s">
        <v>0</v>
      </c>
      <c r="C22" s="142"/>
      <c r="D22" s="125" t="s">
        <v>1</v>
      </c>
      <c r="E22" s="96" t="s">
        <v>13</v>
      </c>
      <c r="F22" s="96" t="s">
        <v>15</v>
      </c>
      <c r="G22" s="131" t="s">
        <v>16</v>
      </c>
      <c r="H22" s="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5"/>
      <c r="AM22" s="146" t="s">
        <v>64</v>
      </c>
      <c r="AN22" s="146" t="s">
        <v>65</v>
      </c>
      <c r="AO22" s="103" t="s">
        <v>63</v>
      </c>
    </row>
    <row r="23" spans="1:41" ht="24.75" customHeight="1" thickBot="1">
      <c r="A23" s="101"/>
      <c r="B23" s="129"/>
      <c r="C23" s="143"/>
      <c r="D23" s="126"/>
      <c r="E23" s="97"/>
      <c r="F23" s="97"/>
      <c r="G23" s="132"/>
      <c r="H23" s="112" t="s">
        <v>68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4"/>
      <c r="AM23" s="147"/>
      <c r="AN23" s="147"/>
      <c r="AO23" s="104"/>
    </row>
    <row r="24" spans="1:41" ht="24.75" customHeight="1" thickBot="1">
      <c r="A24" s="101"/>
      <c r="B24" s="129"/>
      <c r="C24" s="143"/>
      <c r="D24" s="126"/>
      <c r="E24" s="97"/>
      <c r="F24" s="97"/>
      <c r="G24" s="126"/>
      <c r="H24" s="110" t="s">
        <v>22</v>
      </c>
      <c r="I24" s="135" t="s">
        <v>23</v>
      </c>
      <c r="J24" s="28"/>
      <c r="K24" s="99" t="s">
        <v>24</v>
      </c>
      <c r="L24" s="99" t="s">
        <v>25</v>
      </c>
      <c r="M24" s="99" t="s">
        <v>26</v>
      </c>
      <c r="N24" s="105" t="s">
        <v>27</v>
      </c>
      <c r="O24" s="110" t="s">
        <v>28</v>
      </c>
      <c r="P24" s="117" t="s">
        <v>29</v>
      </c>
      <c r="Q24" s="118"/>
      <c r="R24" s="119"/>
      <c r="S24" s="99" t="s">
        <v>34</v>
      </c>
      <c r="T24" s="99" t="s">
        <v>2</v>
      </c>
      <c r="U24" s="120" t="s">
        <v>35</v>
      </c>
      <c r="V24" s="120" t="s">
        <v>36</v>
      </c>
      <c r="W24" s="120" t="s">
        <v>37</v>
      </c>
      <c r="X24" s="120" t="s">
        <v>38</v>
      </c>
      <c r="Y24" s="99" t="s">
        <v>39</v>
      </c>
      <c r="Z24" s="99" t="s">
        <v>3</v>
      </c>
      <c r="AA24" s="110" t="s">
        <v>48</v>
      </c>
      <c r="AB24" s="117" t="s">
        <v>40</v>
      </c>
      <c r="AC24" s="156"/>
      <c r="AD24" s="157"/>
      <c r="AE24" s="99" t="s">
        <v>46</v>
      </c>
      <c r="AF24" s="99" t="s">
        <v>67</v>
      </c>
      <c r="AG24" s="99" t="s">
        <v>50</v>
      </c>
      <c r="AH24" s="99" t="s">
        <v>45</v>
      </c>
      <c r="AI24" s="99" t="s">
        <v>51</v>
      </c>
      <c r="AJ24" s="99" t="s">
        <v>54</v>
      </c>
      <c r="AK24" s="99" t="s">
        <v>55</v>
      </c>
      <c r="AL24" s="107" t="s">
        <v>69</v>
      </c>
      <c r="AM24" s="148"/>
      <c r="AN24" s="147"/>
      <c r="AO24" s="104"/>
    </row>
    <row r="25" spans="1:41" ht="24.75" customHeight="1">
      <c r="A25" s="101"/>
      <c r="B25" s="129"/>
      <c r="C25" s="143"/>
      <c r="D25" s="126"/>
      <c r="E25" s="97"/>
      <c r="F25" s="97"/>
      <c r="G25" s="126"/>
      <c r="H25" s="110"/>
      <c r="I25" s="135"/>
      <c r="J25" s="133" t="s">
        <v>17</v>
      </c>
      <c r="K25" s="99"/>
      <c r="L25" s="99"/>
      <c r="M25" s="99"/>
      <c r="N25" s="105"/>
      <c r="O25" s="110"/>
      <c r="P25" s="117" t="s">
        <v>30</v>
      </c>
      <c r="Q25" s="118"/>
      <c r="R25" s="119"/>
      <c r="S25" s="99"/>
      <c r="T25" s="99"/>
      <c r="U25" s="121"/>
      <c r="V25" s="121"/>
      <c r="W25" s="121"/>
      <c r="X25" s="121"/>
      <c r="Y25" s="99"/>
      <c r="Z25" s="99"/>
      <c r="AA25" s="110"/>
      <c r="AB25" s="117" t="s">
        <v>41</v>
      </c>
      <c r="AC25" s="137"/>
      <c r="AD25" s="138"/>
      <c r="AE25" s="99"/>
      <c r="AF25" s="99"/>
      <c r="AG25" s="99"/>
      <c r="AH25" s="99"/>
      <c r="AI25" s="99"/>
      <c r="AJ25" s="99"/>
      <c r="AK25" s="99"/>
      <c r="AL25" s="99"/>
      <c r="AM25" s="148"/>
      <c r="AN25" s="147"/>
      <c r="AO25" s="104"/>
    </row>
    <row r="26" spans="1:41" ht="24.75" customHeight="1">
      <c r="A26" s="101"/>
      <c r="B26" s="129"/>
      <c r="C26" s="141" t="s">
        <v>62</v>
      </c>
      <c r="D26" s="126"/>
      <c r="E26" s="97"/>
      <c r="F26" s="97"/>
      <c r="G26" s="126"/>
      <c r="H26" s="110"/>
      <c r="I26" s="135"/>
      <c r="J26" s="105"/>
      <c r="K26" s="99"/>
      <c r="L26" s="99"/>
      <c r="M26" s="99"/>
      <c r="N26" s="105"/>
      <c r="O26" s="110"/>
      <c r="P26" s="117" t="s">
        <v>31</v>
      </c>
      <c r="Q26" s="118"/>
      <c r="R26" s="119"/>
      <c r="S26" s="99"/>
      <c r="T26" s="99"/>
      <c r="U26" s="121"/>
      <c r="V26" s="121"/>
      <c r="W26" s="121"/>
      <c r="X26" s="121"/>
      <c r="Y26" s="99"/>
      <c r="Z26" s="99"/>
      <c r="AA26" s="110"/>
      <c r="AB26" s="117" t="s">
        <v>49</v>
      </c>
      <c r="AC26" s="137"/>
      <c r="AD26" s="138"/>
      <c r="AE26" s="99"/>
      <c r="AF26" s="99"/>
      <c r="AG26" s="99"/>
      <c r="AH26" s="99"/>
      <c r="AI26" s="99"/>
      <c r="AJ26" s="99"/>
      <c r="AK26" s="99"/>
      <c r="AL26" s="99"/>
      <c r="AM26" s="148"/>
      <c r="AN26" s="147"/>
      <c r="AO26" s="104"/>
    </row>
    <row r="27" spans="1:41" ht="24.75" customHeight="1" thickBot="1">
      <c r="A27" s="101"/>
      <c r="B27" s="129"/>
      <c r="C27" s="141"/>
      <c r="D27" s="126"/>
      <c r="E27" s="97"/>
      <c r="F27" s="97"/>
      <c r="G27" s="126"/>
      <c r="H27" s="110"/>
      <c r="I27" s="135"/>
      <c r="J27" s="105"/>
      <c r="K27" s="99"/>
      <c r="L27" s="99"/>
      <c r="M27" s="99"/>
      <c r="N27" s="105"/>
      <c r="O27" s="110"/>
      <c r="P27" s="152" t="s">
        <v>32</v>
      </c>
      <c r="Q27" s="153"/>
      <c r="R27" s="154"/>
      <c r="S27" s="99"/>
      <c r="T27" s="99"/>
      <c r="U27" s="121"/>
      <c r="V27" s="121"/>
      <c r="W27" s="121"/>
      <c r="X27" s="121"/>
      <c r="Y27" s="99"/>
      <c r="Z27" s="99"/>
      <c r="AA27" s="110"/>
      <c r="AB27" s="117" t="s">
        <v>42</v>
      </c>
      <c r="AC27" s="137"/>
      <c r="AD27" s="138"/>
      <c r="AE27" s="99"/>
      <c r="AF27" s="99"/>
      <c r="AG27" s="99"/>
      <c r="AH27" s="99"/>
      <c r="AI27" s="99"/>
      <c r="AJ27" s="99"/>
      <c r="AK27" s="99"/>
      <c r="AL27" s="99"/>
      <c r="AM27" s="148"/>
      <c r="AN27" s="147"/>
      <c r="AO27" s="104"/>
    </row>
    <row r="28" spans="1:41" ht="24.75" customHeight="1">
      <c r="A28" s="101"/>
      <c r="B28" s="129"/>
      <c r="C28" s="141"/>
      <c r="D28" s="126"/>
      <c r="E28" s="97"/>
      <c r="F28" s="97"/>
      <c r="G28" s="126"/>
      <c r="H28" s="110"/>
      <c r="I28" s="135"/>
      <c r="J28" s="105"/>
      <c r="K28" s="99"/>
      <c r="L28" s="99"/>
      <c r="M28" s="99"/>
      <c r="N28" s="105"/>
      <c r="O28" s="99"/>
      <c r="P28" s="106" t="s">
        <v>47</v>
      </c>
      <c r="Q28" s="99" t="s">
        <v>33</v>
      </c>
      <c r="R28" s="99" t="s">
        <v>4</v>
      </c>
      <c r="S28" s="99"/>
      <c r="T28" s="99"/>
      <c r="U28" s="121"/>
      <c r="V28" s="121"/>
      <c r="W28" s="121"/>
      <c r="X28" s="121"/>
      <c r="Y28" s="99"/>
      <c r="Z28" s="99"/>
      <c r="AA28" s="110"/>
      <c r="AB28" s="107" t="s">
        <v>66</v>
      </c>
      <c r="AC28" s="107" t="s">
        <v>43</v>
      </c>
      <c r="AD28" s="107" t="s">
        <v>44</v>
      </c>
      <c r="AE28" s="99"/>
      <c r="AF28" s="99"/>
      <c r="AG28" s="99"/>
      <c r="AH28" s="99"/>
      <c r="AI28" s="99"/>
      <c r="AJ28" s="99"/>
      <c r="AK28" s="99"/>
      <c r="AL28" s="99"/>
      <c r="AM28" s="148"/>
      <c r="AN28" s="147"/>
      <c r="AO28" s="104"/>
    </row>
    <row r="29" spans="1:41" ht="24.75" customHeight="1">
      <c r="A29" s="101"/>
      <c r="B29" s="129"/>
      <c r="C29" s="81"/>
      <c r="D29" s="126"/>
      <c r="E29" s="97"/>
      <c r="F29" s="97"/>
      <c r="G29" s="126"/>
      <c r="H29" s="110"/>
      <c r="I29" s="135"/>
      <c r="J29" s="105"/>
      <c r="K29" s="99"/>
      <c r="L29" s="99"/>
      <c r="M29" s="99"/>
      <c r="N29" s="105"/>
      <c r="O29" s="99"/>
      <c r="P29" s="106"/>
      <c r="Q29" s="99"/>
      <c r="R29" s="99"/>
      <c r="S29" s="99"/>
      <c r="T29" s="99"/>
      <c r="U29" s="121"/>
      <c r="V29" s="121"/>
      <c r="W29" s="121"/>
      <c r="X29" s="121"/>
      <c r="Y29" s="99"/>
      <c r="Z29" s="99"/>
      <c r="AA29" s="110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48"/>
      <c r="AN29" s="147"/>
      <c r="AO29" s="104"/>
    </row>
    <row r="30" spans="1:41" ht="24.75" customHeight="1">
      <c r="A30" s="101"/>
      <c r="B30" s="129"/>
      <c r="C30" s="143"/>
      <c r="D30" s="126"/>
      <c r="E30" s="97"/>
      <c r="F30" s="97"/>
      <c r="G30" s="126"/>
      <c r="H30" s="110"/>
      <c r="I30" s="135"/>
      <c r="J30" s="105"/>
      <c r="K30" s="99"/>
      <c r="L30" s="99"/>
      <c r="M30" s="99"/>
      <c r="N30" s="105"/>
      <c r="O30" s="99"/>
      <c r="P30" s="106"/>
      <c r="Q30" s="99"/>
      <c r="R30" s="99"/>
      <c r="S30" s="99"/>
      <c r="T30" s="99"/>
      <c r="U30" s="121"/>
      <c r="V30" s="121"/>
      <c r="W30" s="121"/>
      <c r="X30" s="121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48"/>
      <c r="AN30" s="147"/>
      <c r="AO30" s="104"/>
    </row>
    <row r="31" spans="1:41" ht="24.75" customHeight="1">
      <c r="A31" s="101"/>
      <c r="B31" s="129"/>
      <c r="C31" s="143"/>
      <c r="D31" s="126"/>
      <c r="E31" s="97"/>
      <c r="F31" s="97"/>
      <c r="G31" s="126"/>
      <c r="H31" s="110"/>
      <c r="I31" s="135"/>
      <c r="J31" s="105"/>
      <c r="K31" s="99"/>
      <c r="L31" s="99"/>
      <c r="M31" s="99"/>
      <c r="N31" s="105"/>
      <c r="O31" s="99"/>
      <c r="P31" s="106"/>
      <c r="Q31" s="99"/>
      <c r="R31" s="99"/>
      <c r="S31" s="99"/>
      <c r="T31" s="99"/>
      <c r="U31" s="121"/>
      <c r="V31" s="121"/>
      <c r="W31" s="121"/>
      <c r="X31" s="121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48"/>
      <c r="AN31" s="147"/>
      <c r="AO31" s="104"/>
    </row>
    <row r="32" spans="1:41" ht="24.75" customHeight="1" thickBot="1">
      <c r="A32" s="102"/>
      <c r="B32" s="130"/>
      <c r="C32" s="144"/>
      <c r="D32" s="127"/>
      <c r="E32" s="98"/>
      <c r="F32" s="98"/>
      <c r="G32" s="127"/>
      <c r="H32" s="111"/>
      <c r="I32" s="136"/>
      <c r="J32" s="134"/>
      <c r="K32" s="99"/>
      <c r="L32" s="99"/>
      <c r="M32" s="99"/>
      <c r="N32" s="105"/>
      <c r="O32" s="99"/>
      <c r="P32" s="106"/>
      <c r="Q32" s="99"/>
      <c r="R32" s="99"/>
      <c r="S32" s="99"/>
      <c r="T32" s="99"/>
      <c r="U32" s="122"/>
      <c r="V32" s="122"/>
      <c r="W32" s="122"/>
      <c r="X32" s="122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115"/>
      <c r="AM32" s="149"/>
      <c r="AN32" s="150"/>
      <c r="AO32" s="104"/>
    </row>
    <row r="33" spans="1:41" ht="16.5" thickBot="1">
      <c r="A33" s="48" t="s">
        <v>6</v>
      </c>
      <c r="B33" s="55">
        <v>45</v>
      </c>
      <c r="C33" s="13">
        <v>1</v>
      </c>
      <c r="D33" s="13"/>
      <c r="E33" s="82" t="s">
        <v>14</v>
      </c>
      <c r="F33" s="82" t="s">
        <v>14</v>
      </c>
      <c r="G33" s="83" t="s">
        <v>14</v>
      </c>
      <c r="H33" s="29">
        <v>4.61</v>
      </c>
      <c r="I33" s="26">
        <f>H33*1.18</f>
        <v>5.44</v>
      </c>
      <c r="J33" s="7">
        <v>20.54</v>
      </c>
      <c r="K33" s="64">
        <v>2.19</v>
      </c>
      <c r="L33" s="65">
        <v>0.61</v>
      </c>
      <c r="M33" s="18">
        <v>0.14</v>
      </c>
      <c r="N33" s="18">
        <v>0.16</v>
      </c>
      <c r="O33" s="18">
        <v>0.41</v>
      </c>
      <c r="P33" s="18"/>
      <c r="Q33" s="18">
        <v>1.57</v>
      </c>
      <c r="R33" s="18" t="s">
        <v>5</v>
      </c>
      <c r="S33" s="18">
        <v>0.79</v>
      </c>
      <c r="T33" s="18">
        <v>0.85</v>
      </c>
      <c r="U33" s="18">
        <v>3.88</v>
      </c>
      <c r="V33" s="18">
        <v>5.33</v>
      </c>
      <c r="W33" s="18">
        <v>0.03</v>
      </c>
      <c r="X33" s="18">
        <v>1.31</v>
      </c>
      <c r="Y33" s="18">
        <v>1.07</v>
      </c>
      <c r="Z33" s="18">
        <v>0.32</v>
      </c>
      <c r="AA33" s="68">
        <v>2</v>
      </c>
      <c r="AB33" s="65">
        <v>0.49</v>
      </c>
      <c r="AC33" s="65">
        <v>0.15</v>
      </c>
      <c r="AD33" s="65">
        <v>0.44</v>
      </c>
      <c r="AE33" s="18"/>
      <c r="AF33" s="65"/>
      <c r="AG33" s="18"/>
      <c r="AH33" s="18"/>
      <c r="AI33" s="71">
        <v>0.35</v>
      </c>
      <c r="AJ33" s="71">
        <v>0.28</v>
      </c>
      <c r="AK33" s="71"/>
      <c r="AL33" s="79">
        <v>0.85</v>
      </c>
      <c r="AM33" s="65">
        <f aca="true" t="shared" si="0" ref="AM33:AM64">SUM(K33:AK33)+AL33</f>
        <v>23.22</v>
      </c>
      <c r="AN33" s="73">
        <f aca="true" t="shared" si="1" ref="AN33:AN64">AM33*1.18</f>
        <v>27.4</v>
      </c>
      <c r="AO33" s="76">
        <f aca="true" t="shared" si="2" ref="AO33:AO64">AN33+I33</f>
        <v>32.84</v>
      </c>
    </row>
    <row r="34" spans="1:41" ht="16.5" thickBot="1">
      <c r="A34" s="48" t="s">
        <v>6</v>
      </c>
      <c r="B34" s="55">
        <v>47</v>
      </c>
      <c r="C34" s="13">
        <v>1</v>
      </c>
      <c r="D34" s="13">
        <v>9</v>
      </c>
      <c r="E34" s="82" t="s">
        <v>14</v>
      </c>
      <c r="F34" s="82" t="s">
        <v>14</v>
      </c>
      <c r="G34" s="83" t="s">
        <v>14</v>
      </c>
      <c r="H34" s="29">
        <v>4.61</v>
      </c>
      <c r="I34" s="26">
        <f>H34*1.18</f>
        <v>5.44</v>
      </c>
      <c r="J34" s="7">
        <v>17.73</v>
      </c>
      <c r="K34" s="15">
        <v>2.19</v>
      </c>
      <c r="L34" s="16">
        <v>0.61</v>
      </c>
      <c r="M34" s="17">
        <v>0.14</v>
      </c>
      <c r="N34" s="17">
        <v>0.16</v>
      </c>
      <c r="O34" s="17">
        <v>0.41</v>
      </c>
      <c r="P34" s="17"/>
      <c r="Q34" s="17">
        <v>1.57</v>
      </c>
      <c r="R34" s="17" t="s">
        <v>5</v>
      </c>
      <c r="S34" s="17">
        <v>0.79</v>
      </c>
      <c r="T34" s="17">
        <v>0.85</v>
      </c>
      <c r="U34" s="17">
        <v>3.88</v>
      </c>
      <c r="V34" s="17">
        <v>5.33</v>
      </c>
      <c r="W34" s="17">
        <v>0.03</v>
      </c>
      <c r="X34" s="17">
        <v>1.31</v>
      </c>
      <c r="Y34" s="17">
        <v>1.07</v>
      </c>
      <c r="Z34" s="17">
        <v>0.32</v>
      </c>
      <c r="AA34" s="69">
        <v>2</v>
      </c>
      <c r="AB34" s="17"/>
      <c r="AC34" s="17"/>
      <c r="AD34" s="17"/>
      <c r="AE34" s="17"/>
      <c r="AF34" s="17"/>
      <c r="AG34" s="17"/>
      <c r="AH34" s="17"/>
      <c r="AI34" s="39">
        <v>0.35</v>
      </c>
      <c r="AJ34" s="39">
        <v>0.28</v>
      </c>
      <c r="AK34" s="39"/>
      <c r="AL34" s="80">
        <v>0.85</v>
      </c>
      <c r="AM34" s="65">
        <f t="shared" si="0"/>
        <v>22.14</v>
      </c>
      <c r="AN34" s="74">
        <f t="shared" si="1"/>
        <v>26.13</v>
      </c>
      <c r="AO34" s="77">
        <f t="shared" si="2"/>
        <v>31.57</v>
      </c>
    </row>
    <row r="35" spans="1:41" ht="16.5" thickBot="1">
      <c r="A35" s="48" t="s">
        <v>6</v>
      </c>
      <c r="B35" s="55">
        <v>47</v>
      </c>
      <c r="C35" s="13"/>
      <c r="D35" s="13">
        <v>9</v>
      </c>
      <c r="E35" s="82" t="s">
        <v>14</v>
      </c>
      <c r="F35" s="82" t="s">
        <v>14</v>
      </c>
      <c r="G35" s="83" t="s">
        <v>14</v>
      </c>
      <c r="H35" s="29">
        <v>4.61</v>
      </c>
      <c r="I35" s="26">
        <f>H35*1.18</f>
        <v>5.44</v>
      </c>
      <c r="J35" s="7">
        <v>17.73</v>
      </c>
      <c r="K35" s="15">
        <v>2.19</v>
      </c>
      <c r="L35" s="16">
        <v>0.61</v>
      </c>
      <c r="M35" s="17">
        <v>0.14</v>
      </c>
      <c r="N35" s="17">
        <v>0.16</v>
      </c>
      <c r="O35" s="17">
        <v>0.41</v>
      </c>
      <c r="P35" s="17"/>
      <c r="Q35" s="17">
        <v>1.57</v>
      </c>
      <c r="R35" s="17" t="s">
        <v>5</v>
      </c>
      <c r="S35" s="17">
        <v>0.79</v>
      </c>
      <c r="T35" s="17">
        <v>0.85</v>
      </c>
      <c r="U35" s="17">
        <v>3.88</v>
      </c>
      <c r="V35" s="17">
        <v>5.33</v>
      </c>
      <c r="W35" s="17">
        <v>0.03</v>
      </c>
      <c r="X35" s="17">
        <v>1.31</v>
      </c>
      <c r="Y35" s="17">
        <v>1.07</v>
      </c>
      <c r="Z35" s="17">
        <v>0.32</v>
      </c>
      <c r="AA35" s="69">
        <v>2</v>
      </c>
      <c r="AB35" s="17"/>
      <c r="AC35" s="17"/>
      <c r="AD35" s="17"/>
      <c r="AE35" s="17"/>
      <c r="AF35" s="17"/>
      <c r="AG35" s="17"/>
      <c r="AH35" s="17"/>
      <c r="AI35" s="39">
        <v>0.35</v>
      </c>
      <c r="AJ35" s="39">
        <v>0.28</v>
      </c>
      <c r="AK35" s="39"/>
      <c r="AL35" s="80">
        <v>0.85</v>
      </c>
      <c r="AM35" s="65">
        <f t="shared" si="0"/>
        <v>22.14</v>
      </c>
      <c r="AN35" s="74">
        <f t="shared" si="1"/>
        <v>26.13</v>
      </c>
      <c r="AO35" s="77">
        <f t="shared" si="2"/>
        <v>31.57</v>
      </c>
    </row>
    <row r="36" spans="1:41" ht="16.5" thickBot="1">
      <c r="A36" s="48" t="s">
        <v>6</v>
      </c>
      <c r="B36" s="55">
        <v>49</v>
      </c>
      <c r="C36" s="13">
        <v>1</v>
      </c>
      <c r="D36" s="13">
        <v>9</v>
      </c>
      <c r="E36" s="82" t="s">
        <v>14</v>
      </c>
      <c r="F36" s="82" t="s">
        <v>14</v>
      </c>
      <c r="G36" s="83" t="s">
        <v>14</v>
      </c>
      <c r="H36" s="29">
        <v>4.61</v>
      </c>
      <c r="I36" s="26">
        <f>H36*1.18</f>
        <v>5.44</v>
      </c>
      <c r="J36" s="8">
        <v>17.73</v>
      </c>
      <c r="K36" s="15">
        <v>2.19</v>
      </c>
      <c r="L36" s="16">
        <v>0.61</v>
      </c>
      <c r="M36" s="17">
        <v>0.14</v>
      </c>
      <c r="N36" s="17">
        <v>0.16</v>
      </c>
      <c r="O36" s="17">
        <v>0.41</v>
      </c>
      <c r="P36" s="17"/>
      <c r="Q36" s="17">
        <v>1.57</v>
      </c>
      <c r="R36" s="17" t="s">
        <v>5</v>
      </c>
      <c r="S36" s="17">
        <v>0.79</v>
      </c>
      <c r="T36" s="17">
        <v>0.85</v>
      </c>
      <c r="U36" s="17">
        <v>3.88</v>
      </c>
      <c r="V36" s="17">
        <v>5.33</v>
      </c>
      <c r="W36" s="17">
        <v>0.03</v>
      </c>
      <c r="X36" s="17">
        <v>1.31</v>
      </c>
      <c r="Y36" s="17">
        <v>1.07</v>
      </c>
      <c r="Z36" s="17">
        <v>0.32</v>
      </c>
      <c r="AA36" s="69">
        <v>2</v>
      </c>
      <c r="AB36" s="17"/>
      <c r="AC36" s="17"/>
      <c r="AD36" s="17"/>
      <c r="AE36" s="17"/>
      <c r="AF36" s="17"/>
      <c r="AG36" s="17"/>
      <c r="AH36" s="17"/>
      <c r="AI36" s="44">
        <v>0.35</v>
      </c>
      <c r="AJ36" s="39">
        <v>0.28</v>
      </c>
      <c r="AK36" s="39"/>
      <c r="AL36" s="80">
        <v>0.85</v>
      </c>
      <c r="AM36" s="65">
        <f t="shared" si="0"/>
        <v>22.14</v>
      </c>
      <c r="AN36" s="74">
        <f t="shared" si="1"/>
        <v>26.13</v>
      </c>
      <c r="AO36" s="77">
        <f t="shared" si="2"/>
        <v>31.57</v>
      </c>
    </row>
    <row r="37" spans="1:41" ht="16.5" thickBot="1">
      <c r="A37" s="48" t="s">
        <v>6</v>
      </c>
      <c r="B37" s="55">
        <v>49</v>
      </c>
      <c r="C37" s="13"/>
      <c r="D37" s="13">
        <v>9</v>
      </c>
      <c r="E37" s="82" t="s">
        <v>14</v>
      </c>
      <c r="F37" s="82" t="s">
        <v>14</v>
      </c>
      <c r="G37" s="83" t="s">
        <v>14</v>
      </c>
      <c r="H37" s="29">
        <v>4.61</v>
      </c>
      <c r="I37" s="26">
        <f>H37*1.18</f>
        <v>5.44</v>
      </c>
      <c r="J37" s="8">
        <v>17.73</v>
      </c>
      <c r="K37" s="15">
        <v>2.19</v>
      </c>
      <c r="L37" s="16">
        <v>0.61</v>
      </c>
      <c r="M37" s="17">
        <v>0.14</v>
      </c>
      <c r="N37" s="17">
        <v>0.16</v>
      </c>
      <c r="O37" s="17">
        <v>0.41</v>
      </c>
      <c r="P37" s="17"/>
      <c r="Q37" s="17">
        <v>1.57</v>
      </c>
      <c r="R37" s="17" t="s">
        <v>5</v>
      </c>
      <c r="S37" s="17">
        <v>0.79</v>
      </c>
      <c r="T37" s="17">
        <v>0.85</v>
      </c>
      <c r="U37" s="17">
        <v>3.88</v>
      </c>
      <c r="V37" s="17">
        <v>5.33</v>
      </c>
      <c r="W37" s="17">
        <v>0.03</v>
      </c>
      <c r="X37" s="17">
        <v>1.31</v>
      </c>
      <c r="Y37" s="17">
        <v>1.07</v>
      </c>
      <c r="Z37" s="17">
        <v>0.32</v>
      </c>
      <c r="AA37" s="69">
        <v>2</v>
      </c>
      <c r="AB37" s="17"/>
      <c r="AC37" s="17"/>
      <c r="AD37" s="17"/>
      <c r="AE37" s="17"/>
      <c r="AF37" s="17"/>
      <c r="AG37" s="17"/>
      <c r="AH37" s="17"/>
      <c r="AI37" s="39"/>
      <c r="AJ37" s="39">
        <v>0.28</v>
      </c>
      <c r="AK37" s="39"/>
      <c r="AL37" s="80">
        <v>0.85</v>
      </c>
      <c r="AM37" s="65">
        <f t="shared" si="0"/>
        <v>21.79</v>
      </c>
      <c r="AN37" s="74">
        <f t="shared" si="1"/>
        <v>25.71</v>
      </c>
      <c r="AO37" s="77">
        <f t="shared" si="2"/>
        <v>31.15</v>
      </c>
    </row>
    <row r="38" spans="1:41" ht="16.5" thickBot="1">
      <c r="A38" s="48" t="s">
        <v>7</v>
      </c>
      <c r="B38" s="55">
        <v>35</v>
      </c>
      <c r="C38" s="13">
        <v>1</v>
      </c>
      <c r="D38" s="13">
        <v>5</v>
      </c>
      <c r="E38" s="13"/>
      <c r="F38" s="13"/>
      <c r="G38" s="56"/>
      <c r="H38" s="29"/>
      <c r="I38" s="26"/>
      <c r="J38" s="7">
        <v>16.51</v>
      </c>
      <c r="K38" s="15">
        <v>2.19</v>
      </c>
      <c r="L38" s="16">
        <v>0.61</v>
      </c>
      <c r="M38" s="17">
        <v>0.14</v>
      </c>
      <c r="N38" s="17"/>
      <c r="O38" s="17">
        <v>0.41</v>
      </c>
      <c r="P38" s="17"/>
      <c r="Q38" s="17">
        <v>1.57</v>
      </c>
      <c r="R38" s="17" t="s">
        <v>5</v>
      </c>
      <c r="S38" s="17">
        <v>0.79</v>
      </c>
      <c r="T38" s="17">
        <v>0.85</v>
      </c>
      <c r="U38" s="17">
        <v>3.88</v>
      </c>
      <c r="V38" s="17">
        <v>5.33</v>
      </c>
      <c r="W38" s="17">
        <v>0.03</v>
      </c>
      <c r="X38" s="17"/>
      <c r="Y38" s="17">
        <v>1.07</v>
      </c>
      <c r="Z38" s="17">
        <v>0.32</v>
      </c>
      <c r="AA38" s="69">
        <v>2</v>
      </c>
      <c r="AB38" s="17"/>
      <c r="AC38" s="17"/>
      <c r="AD38" s="17"/>
      <c r="AE38" s="17"/>
      <c r="AF38" s="17"/>
      <c r="AG38" s="17"/>
      <c r="AH38" s="17"/>
      <c r="AI38" s="39">
        <v>0.35</v>
      </c>
      <c r="AJ38" s="39">
        <v>0.28</v>
      </c>
      <c r="AK38" s="39"/>
      <c r="AL38" s="41">
        <v>1.15</v>
      </c>
      <c r="AM38" s="65">
        <f t="shared" si="0"/>
        <v>20.97</v>
      </c>
      <c r="AN38" s="74">
        <f t="shared" si="1"/>
        <v>24.74</v>
      </c>
      <c r="AO38" s="77">
        <f t="shared" si="2"/>
        <v>24.74</v>
      </c>
    </row>
    <row r="39" spans="1:41" ht="16.5" thickBot="1">
      <c r="A39" s="48" t="s">
        <v>7</v>
      </c>
      <c r="B39" s="55">
        <v>35</v>
      </c>
      <c r="C39" s="13">
        <v>2</v>
      </c>
      <c r="D39" s="13">
        <v>5</v>
      </c>
      <c r="E39" s="13"/>
      <c r="F39" s="13"/>
      <c r="G39" s="56"/>
      <c r="H39" s="29"/>
      <c r="I39" s="26"/>
      <c r="J39" s="7">
        <v>16.51</v>
      </c>
      <c r="K39" s="15">
        <v>2.19</v>
      </c>
      <c r="L39" s="16">
        <v>0.61</v>
      </c>
      <c r="M39" s="17">
        <v>0.14</v>
      </c>
      <c r="N39" s="17"/>
      <c r="O39" s="17">
        <v>0.41</v>
      </c>
      <c r="P39" s="17"/>
      <c r="Q39" s="17">
        <v>1.57</v>
      </c>
      <c r="R39" s="17" t="s">
        <v>5</v>
      </c>
      <c r="S39" s="17">
        <v>0.79</v>
      </c>
      <c r="T39" s="17">
        <v>0.85</v>
      </c>
      <c r="U39" s="17">
        <v>3.88</v>
      </c>
      <c r="V39" s="17">
        <v>5.33</v>
      </c>
      <c r="W39" s="17">
        <v>0.03</v>
      </c>
      <c r="X39" s="17"/>
      <c r="Y39" s="17">
        <v>1.07</v>
      </c>
      <c r="Z39" s="17">
        <v>0.32</v>
      </c>
      <c r="AA39" s="69">
        <v>2</v>
      </c>
      <c r="AB39" s="17"/>
      <c r="AC39" s="17"/>
      <c r="AD39" s="17"/>
      <c r="AE39" s="17"/>
      <c r="AF39" s="17"/>
      <c r="AG39" s="17"/>
      <c r="AH39" s="17"/>
      <c r="AI39" s="44">
        <v>0.35</v>
      </c>
      <c r="AJ39" s="39">
        <v>0.28</v>
      </c>
      <c r="AK39" s="39"/>
      <c r="AL39" s="41">
        <v>1.15</v>
      </c>
      <c r="AM39" s="65">
        <f t="shared" si="0"/>
        <v>20.97</v>
      </c>
      <c r="AN39" s="74">
        <f t="shared" si="1"/>
        <v>24.74</v>
      </c>
      <c r="AO39" s="77">
        <f t="shared" si="2"/>
        <v>24.74</v>
      </c>
    </row>
    <row r="40" spans="1:41" ht="16.5" thickBot="1">
      <c r="A40" s="48" t="s">
        <v>7</v>
      </c>
      <c r="B40" s="55">
        <v>35</v>
      </c>
      <c r="C40" s="13">
        <v>3</v>
      </c>
      <c r="D40" s="13">
        <v>5</v>
      </c>
      <c r="E40" s="13"/>
      <c r="F40" s="13"/>
      <c r="G40" s="56"/>
      <c r="H40" s="29"/>
      <c r="I40" s="26"/>
      <c r="J40" s="7">
        <v>16.51</v>
      </c>
      <c r="K40" s="15">
        <v>2.19</v>
      </c>
      <c r="L40" s="16">
        <v>0.61</v>
      </c>
      <c r="M40" s="17">
        <v>0.14</v>
      </c>
      <c r="N40" s="17"/>
      <c r="O40" s="17">
        <v>0.41</v>
      </c>
      <c r="P40" s="17"/>
      <c r="Q40" s="17">
        <v>1.57</v>
      </c>
      <c r="R40" s="17" t="s">
        <v>5</v>
      </c>
      <c r="S40" s="17">
        <v>0.79</v>
      </c>
      <c r="T40" s="17">
        <v>0.85</v>
      </c>
      <c r="U40" s="17">
        <v>3.88</v>
      </c>
      <c r="V40" s="17">
        <v>5.33</v>
      </c>
      <c r="W40" s="17">
        <v>0.03</v>
      </c>
      <c r="X40" s="17"/>
      <c r="Y40" s="17">
        <v>1.07</v>
      </c>
      <c r="Z40" s="17">
        <v>0.32</v>
      </c>
      <c r="AA40" s="69">
        <v>2</v>
      </c>
      <c r="AB40" s="17"/>
      <c r="AC40" s="17"/>
      <c r="AD40" s="17"/>
      <c r="AE40" s="17"/>
      <c r="AF40" s="17"/>
      <c r="AG40" s="17"/>
      <c r="AH40" s="17"/>
      <c r="AI40" s="39"/>
      <c r="AJ40" s="39">
        <v>0.28</v>
      </c>
      <c r="AK40" s="39"/>
      <c r="AL40" s="41">
        <v>1.15</v>
      </c>
      <c r="AM40" s="65">
        <f t="shared" si="0"/>
        <v>20.62</v>
      </c>
      <c r="AN40" s="74">
        <f t="shared" si="1"/>
        <v>24.33</v>
      </c>
      <c r="AO40" s="77">
        <f t="shared" si="2"/>
        <v>24.33</v>
      </c>
    </row>
    <row r="41" spans="1:41" ht="16.5" thickBot="1">
      <c r="A41" s="48" t="s">
        <v>7</v>
      </c>
      <c r="B41" s="55">
        <v>35</v>
      </c>
      <c r="C41" s="13"/>
      <c r="D41" s="13">
        <v>5</v>
      </c>
      <c r="E41" s="82" t="s">
        <v>14</v>
      </c>
      <c r="F41" s="82"/>
      <c r="G41" s="83" t="s">
        <v>14</v>
      </c>
      <c r="H41" s="29"/>
      <c r="I41" s="26"/>
      <c r="J41" s="7">
        <v>18.42</v>
      </c>
      <c r="K41" s="15">
        <v>2.19</v>
      </c>
      <c r="L41" s="16">
        <v>0.61</v>
      </c>
      <c r="M41" s="17">
        <v>0.14</v>
      </c>
      <c r="N41" s="17">
        <v>0.16</v>
      </c>
      <c r="O41" s="17">
        <v>0.41</v>
      </c>
      <c r="P41" s="17"/>
      <c r="Q41" s="17">
        <v>1.57</v>
      </c>
      <c r="R41" s="17" t="s">
        <v>5</v>
      </c>
      <c r="S41" s="17">
        <v>0.79</v>
      </c>
      <c r="T41" s="17">
        <v>0.85</v>
      </c>
      <c r="U41" s="17">
        <v>3.88</v>
      </c>
      <c r="V41" s="17">
        <v>5.33</v>
      </c>
      <c r="W41" s="17">
        <v>0.03</v>
      </c>
      <c r="X41" s="17">
        <v>2.14</v>
      </c>
      <c r="Y41" s="17">
        <v>1.07</v>
      </c>
      <c r="Z41" s="17">
        <v>0.32</v>
      </c>
      <c r="AA41" s="69">
        <v>2</v>
      </c>
      <c r="AB41" s="17"/>
      <c r="AC41" s="17"/>
      <c r="AD41" s="17"/>
      <c r="AE41" s="17"/>
      <c r="AF41" s="17"/>
      <c r="AG41" s="17"/>
      <c r="AH41" s="17"/>
      <c r="AI41" s="44">
        <v>0.35</v>
      </c>
      <c r="AJ41" s="39">
        <v>0.28</v>
      </c>
      <c r="AK41" s="39"/>
      <c r="AL41" s="41">
        <v>1.15</v>
      </c>
      <c r="AM41" s="65">
        <f t="shared" si="0"/>
        <v>23.27</v>
      </c>
      <c r="AN41" s="74">
        <f t="shared" si="1"/>
        <v>27.46</v>
      </c>
      <c r="AO41" s="77">
        <f t="shared" si="2"/>
        <v>27.46</v>
      </c>
    </row>
    <row r="42" spans="1:41" ht="16.5" thickBot="1">
      <c r="A42" s="48" t="s">
        <v>7</v>
      </c>
      <c r="B42" s="55">
        <v>37</v>
      </c>
      <c r="C42" s="13">
        <v>1</v>
      </c>
      <c r="D42" s="13">
        <v>5</v>
      </c>
      <c r="E42" s="82"/>
      <c r="F42" s="82"/>
      <c r="G42" s="83"/>
      <c r="H42" s="29"/>
      <c r="I42" s="26"/>
      <c r="J42" s="7">
        <v>16.51</v>
      </c>
      <c r="K42" s="15">
        <v>2.19</v>
      </c>
      <c r="L42" s="16">
        <v>0.61</v>
      </c>
      <c r="M42" s="17">
        <v>0.14</v>
      </c>
      <c r="N42" s="17"/>
      <c r="O42" s="17">
        <v>0.41</v>
      </c>
      <c r="P42" s="17"/>
      <c r="Q42" s="17">
        <v>1.57</v>
      </c>
      <c r="R42" s="17" t="s">
        <v>5</v>
      </c>
      <c r="S42" s="17">
        <v>0.79</v>
      </c>
      <c r="T42" s="17">
        <v>0.85</v>
      </c>
      <c r="U42" s="17">
        <v>3.88</v>
      </c>
      <c r="V42" s="17">
        <v>5.33</v>
      </c>
      <c r="W42" s="17">
        <v>0.03</v>
      </c>
      <c r="X42" s="17"/>
      <c r="Y42" s="17">
        <v>1.07</v>
      </c>
      <c r="Z42" s="17">
        <v>0.32</v>
      </c>
      <c r="AA42" s="69">
        <v>2</v>
      </c>
      <c r="AB42" s="17"/>
      <c r="AC42" s="17"/>
      <c r="AD42" s="17"/>
      <c r="AE42" s="17"/>
      <c r="AF42" s="17"/>
      <c r="AG42" s="17"/>
      <c r="AH42" s="17"/>
      <c r="AI42" s="39"/>
      <c r="AJ42" s="39">
        <v>0.28</v>
      </c>
      <c r="AK42" s="39"/>
      <c r="AL42" s="41">
        <v>1.15</v>
      </c>
      <c r="AM42" s="65">
        <f t="shared" si="0"/>
        <v>20.62</v>
      </c>
      <c r="AN42" s="74">
        <f t="shared" si="1"/>
        <v>24.33</v>
      </c>
      <c r="AO42" s="77">
        <f t="shared" si="2"/>
        <v>24.33</v>
      </c>
    </row>
    <row r="43" spans="1:41" ht="16.5" thickBot="1">
      <c r="A43" s="48" t="s">
        <v>7</v>
      </c>
      <c r="B43" s="55">
        <v>37</v>
      </c>
      <c r="C43" s="13">
        <v>2</v>
      </c>
      <c r="D43" s="13">
        <v>5</v>
      </c>
      <c r="E43" s="82"/>
      <c r="F43" s="82"/>
      <c r="G43" s="83"/>
      <c r="H43" s="29"/>
      <c r="I43" s="26"/>
      <c r="J43" s="7">
        <v>16.51</v>
      </c>
      <c r="K43" s="15">
        <v>2.19</v>
      </c>
      <c r="L43" s="16">
        <v>0.61</v>
      </c>
      <c r="M43" s="17">
        <v>0.14</v>
      </c>
      <c r="N43" s="17"/>
      <c r="O43" s="17">
        <v>0.41</v>
      </c>
      <c r="P43" s="17"/>
      <c r="Q43" s="17">
        <v>1.57</v>
      </c>
      <c r="R43" s="17" t="s">
        <v>5</v>
      </c>
      <c r="S43" s="17">
        <v>0.79</v>
      </c>
      <c r="T43" s="17">
        <v>0.85</v>
      </c>
      <c r="U43" s="17">
        <v>3.88</v>
      </c>
      <c r="V43" s="17">
        <v>5.33</v>
      </c>
      <c r="W43" s="17">
        <v>0.03</v>
      </c>
      <c r="X43" s="17"/>
      <c r="Y43" s="17">
        <v>1.07</v>
      </c>
      <c r="Z43" s="17">
        <v>0.32</v>
      </c>
      <c r="AA43" s="69">
        <v>2</v>
      </c>
      <c r="AB43" s="17"/>
      <c r="AC43" s="17"/>
      <c r="AD43" s="17"/>
      <c r="AE43" s="17"/>
      <c r="AF43" s="17"/>
      <c r="AG43" s="17"/>
      <c r="AH43" s="17"/>
      <c r="AI43" s="39">
        <v>0.35</v>
      </c>
      <c r="AJ43" s="39">
        <v>0.28</v>
      </c>
      <c r="AK43" s="39"/>
      <c r="AL43" s="41">
        <v>1.15</v>
      </c>
      <c r="AM43" s="65">
        <f t="shared" si="0"/>
        <v>20.97</v>
      </c>
      <c r="AN43" s="74">
        <f t="shared" si="1"/>
        <v>24.74</v>
      </c>
      <c r="AO43" s="77">
        <f t="shared" si="2"/>
        <v>24.74</v>
      </c>
    </row>
    <row r="44" spans="1:41" ht="16.5" thickBot="1">
      <c r="A44" s="48" t="s">
        <v>7</v>
      </c>
      <c r="B44" s="55">
        <v>37</v>
      </c>
      <c r="C44" s="12"/>
      <c r="D44" s="13">
        <v>5</v>
      </c>
      <c r="E44" s="82" t="s">
        <v>14</v>
      </c>
      <c r="F44" s="82"/>
      <c r="G44" s="83" t="s">
        <v>14</v>
      </c>
      <c r="H44" s="29"/>
      <c r="I44" s="26"/>
      <c r="J44" s="7">
        <v>18.42</v>
      </c>
      <c r="K44" s="15">
        <v>2.19</v>
      </c>
      <c r="L44" s="16">
        <v>0.61</v>
      </c>
      <c r="M44" s="17">
        <v>0.14</v>
      </c>
      <c r="N44" s="17">
        <v>0.16</v>
      </c>
      <c r="O44" s="17">
        <v>0.41</v>
      </c>
      <c r="P44" s="17"/>
      <c r="Q44" s="17">
        <v>1.57</v>
      </c>
      <c r="R44" s="17" t="s">
        <v>5</v>
      </c>
      <c r="S44" s="17">
        <v>0.79</v>
      </c>
      <c r="T44" s="17">
        <v>0.85</v>
      </c>
      <c r="U44" s="17">
        <v>3.88</v>
      </c>
      <c r="V44" s="17">
        <v>5.33</v>
      </c>
      <c r="W44" s="17">
        <v>0.03</v>
      </c>
      <c r="X44" s="17">
        <v>2.14</v>
      </c>
      <c r="Y44" s="17">
        <v>1.07</v>
      </c>
      <c r="Z44" s="17">
        <v>0.32</v>
      </c>
      <c r="AA44" s="69">
        <v>2</v>
      </c>
      <c r="AB44" s="17"/>
      <c r="AC44" s="17"/>
      <c r="AD44" s="17"/>
      <c r="AE44" s="17"/>
      <c r="AF44" s="17"/>
      <c r="AG44" s="17"/>
      <c r="AH44" s="17"/>
      <c r="AI44" s="44">
        <v>0.35</v>
      </c>
      <c r="AJ44" s="39">
        <v>0.28</v>
      </c>
      <c r="AK44" s="39"/>
      <c r="AL44" s="41">
        <v>1.15</v>
      </c>
      <c r="AM44" s="65">
        <f t="shared" si="0"/>
        <v>23.27</v>
      </c>
      <c r="AN44" s="74">
        <f t="shared" si="1"/>
        <v>27.46</v>
      </c>
      <c r="AO44" s="77">
        <f t="shared" si="2"/>
        <v>27.46</v>
      </c>
    </row>
    <row r="45" spans="1:41" ht="16.5" thickBot="1">
      <c r="A45" s="48" t="s">
        <v>7</v>
      </c>
      <c r="B45" s="55">
        <v>39</v>
      </c>
      <c r="C45" s="12"/>
      <c r="D45" s="13">
        <v>9</v>
      </c>
      <c r="E45" s="82" t="s">
        <v>14</v>
      </c>
      <c r="F45" s="82" t="s">
        <v>14</v>
      </c>
      <c r="G45" s="83" t="s">
        <v>14</v>
      </c>
      <c r="H45" s="29">
        <v>4.61</v>
      </c>
      <c r="I45" s="26">
        <f>H45*1.18</f>
        <v>5.44</v>
      </c>
      <c r="J45" s="7">
        <v>20.54</v>
      </c>
      <c r="K45" s="15">
        <v>2.19</v>
      </c>
      <c r="L45" s="16">
        <v>0.61</v>
      </c>
      <c r="M45" s="17">
        <v>0.14</v>
      </c>
      <c r="N45" s="17">
        <v>0.16</v>
      </c>
      <c r="O45" s="17">
        <v>0.41</v>
      </c>
      <c r="P45" s="17"/>
      <c r="Q45" s="17">
        <v>1.57</v>
      </c>
      <c r="R45" s="17" t="s">
        <v>5</v>
      </c>
      <c r="S45" s="17">
        <v>0.79</v>
      </c>
      <c r="T45" s="17">
        <v>0.85</v>
      </c>
      <c r="U45" s="17">
        <v>3.88</v>
      </c>
      <c r="V45" s="17">
        <v>5.33</v>
      </c>
      <c r="W45" s="17">
        <v>0.03</v>
      </c>
      <c r="X45" s="17">
        <v>1.31</v>
      </c>
      <c r="Y45" s="17">
        <v>1.07</v>
      </c>
      <c r="Z45" s="17">
        <v>0.32</v>
      </c>
      <c r="AA45" s="69">
        <v>2</v>
      </c>
      <c r="AB45" s="16">
        <v>0.49</v>
      </c>
      <c r="AC45" s="16">
        <v>0.15</v>
      </c>
      <c r="AD45" s="16">
        <v>0.44</v>
      </c>
      <c r="AE45" s="17"/>
      <c r="AF45" s="17"/>
      <c r="AG45" s="17"/>
      <c r="AH45" s="17"/>
      <c r="AI45" s="39"/>
      <c r="AJ45" s="39">
        <v>0.28</v>
      </c>
      <c r="AK45" s="39"/>
      <c r="AL45" s="41">
        <v>0.85</v>
      </c>
      <c r="AM45" s="65">
        <f t="shared" si="0"/>
        <v>22.87</v>
      </c>
      <c r="AN45" s="74">
        <f t="shared" si="1"/>
        <v>26.99</v>
      </c>
      <c r="AO45" s="77">
        <f t="shared" si="2"/>
        <v>32.43</v>
      </c>
    </row>
    <row r="46" spans="1:41" ht="16.5" thickBot="1">
      <c r="A46" s="48" t="s">
        <v>8</v>
      </c>
      <c r="B46" s="55">
        <v>18</v>
      </c>
      <c r="C46" s="12"/>
      <c r="D46" s="13">
        <v>5</v>
      </c>
      <c r="E46" s="82"/>
      <c r="F46" s="82"/>
      <c r="G46" s="83"/>
      <c r="H46" s="29"/>
      <c r="I46" s="26"/>
      <c r="J46" s="7">
        <v>16.51</v>
      </c>
      <c r="K46" s="15">
        <v>2.19</v>
      </c>
      <c r="L46" s="16">
        <v>0.61</v>
      </c>
      <c r="M46" s="17">
        <v>0.14</v>
      </c>
      <c r="N46" s="17"/>
      <c r="O46" s="17">
        <v>0.41</v>
      </c>
      <c r="P46" s="17"/>
      <c r="Q46" s="17">
        <v>1.57</v>
      </c>
      <c r="R46" s="17" t="s">
        <v>5</v>
      </c>
      <c r="S46" s="17">
        <v>0.79</v>
      </c>
      <c r="T46" s="17">
        <v>0.85</v>
      </c>
      <c r="U46" s="17">
        <v>3.88</v>
      </c>
      <c r="V46" s="17">
        <v>5.33</v>
      </c>
      <c r="W46" s="17">
        <v>0.03</v>
      </c>
      <c r="X46" s="17"/>
      <c r="Y46" s="17">
        <v>1.07</v>
      </c>
      <c r="Z46" s="17">
        <v>0.32</v>
      </c>
      <c r="AA46" s="69">
        <v>2</v>
      </c>
      <c r="AB46" s="17"/>
      <c r="AC46" s="17"/>
      <c r="AD46" s="17"/>
      <c r="AE46" s="17"/>
      <c r="AF46" s="17"/>
      <c r="AG46" s="17"/>
      <c r="AH46" s="17"/>
      <c r="AI46" s="44">
        <v>0.35</v>
      </c>
      <c r="AJ46" s="39">
        <v>0.28</v>
      </c>
      <c r="AK46" s="39"/>
      <c r="AL46" s="41">
        <v>1.15</v>
      </c>
      <c r="AM46" s="65">
        <f t="shared" si="0"/>
        <v>20.97</v>
      </c>
      <c r="AN46" s="74">
        <f t="shared" si="1"/>
        <v>24.74</v>
      </c>
      <c r="AO46" s="77">
        <f t="shared" si="2"/>
        <v>24.74</v>
      </c>
    </row>
    <row r="47" spans="1:41" ht="16.5" thickBot="1">
      <c r="A47" s="48" t="s">
        <v>8</v>
      </c>
      <c r="B47" s="55">
        <v>20</v>
      </c>
      <c r="C47" s="12"/>
      <c r="D47" s="13">
        <v>5</v>
      </c>
      <c r="E47" s="82" t="s">
        <v>14</v>
      </c>
      <c r="F47" s="82"/>
      <c r="G47" s="83" t="s">
        <v>14</v>
      </c>
      <c r="H47" s="29"/>
      <c r="I47" s="26"/>
      <c r="J47" s="7">
        <v>18.42</v>
      </c>
      <c r="K47" s="15">
        <v>2.19</v>
      </c>
      <c r="L47" s="16">
        <v>0.61</v>
      </c>
      <c r="M47" s="17">
        <v>0.14</v>
      </c>
      <c r="N47" s="17">
        <v>0.16</v>
      </c>
      <c r="O47" s="17">
        <v>0.41</v>
      </c>
      <c r="P47" s="17"/>
      <c r="Q47" s="17">
        <v>1.57</v>
      </c>
      <c r="R47" s="17" t="s">
        <v>5</v>
      </c>
      <c r="S47" s="17">
        <v>0.79</v>
      </c>
      <c r="T47" s="17">
        <v>0.85</v>
      </c>
      <c r="U47" s="17">
        <v>3.88</v>
      </c>
      <c r="V47" s="17">
        <v>5.33</v>
      </c>
      <c r="W47" s="17">
        <v>0.03</v>
      </c>
      <c r="X47" s="17">
        <v>2.14</v>
      </c>
      <c r="Y47" s="17">
        <v>1.07</v>
      </c>
      <c r="Z47" s="17">
        <v>0.32</v>
      </c>
      <c r="AA47" s="69">
        <v>2</v>
      </c>
      <c r="AB47" s="17"/>
      <c r="AC47" s="17"/>
      <c r="AD47" s="17"/>
      <c r="AE47" s="17"/>
      <c r="AF47" s="17"/>
      <c r="AG47" s="17"/>
      <c r="AH47" s="17"/>
      <c r="AI47" s="39">
        <v>0.35</v>
      </c>
      <c r="AJ47" s="39">
        <v>0.28</v>
      </c>
      <c r="AK47" s="39"/>
      <c r="AL47" s="41">
        <v>1.15</v>
      </c>
      <c r="AM47" s="65">
        <f t="shared" si="0"/>
        <v>23.27</v>
      </c>
      <c r="AN47" s="74">
        <f t="shared" si="1"/>
        <v>27.46</v>
      </c>
      <c r="AO47" s="77">
        <f t="shared" si="2"/>
        <v>27.46</v>
      </c>
    </row>
    <row r="48" spans="1:41" ht="16.5" thickBot="1">
      <c r="A48" s="48" t="s">
        <v>8</v>
      </c>
      <c r="B48" s="55">
        <v>22</v>
      </c>
      <c r="C48" s="12"/>
      <c r="D48" s="13">
        <v>5</v>
      </c>
      <c r="E48" s="82" t="s">
        <v>14</v>
      </c>
      <c r="F48" s="82"/>
      <c r="G48" s="83" t="s">
        <v>14</v>
      </c>
      <c r="H48" s="29"/>
      <c r="I48" s="26"/>
      <c r="J48" s="7">
        <v>18.42</v>
      </c>
      <c r="K48" s="15">
        <v>2.19</v>
      </c>
      <c r="L48" s="16">
        <v>0.61</v>
      </c>
      <c r="M48" s="17">
        <v>0.14</v>
      </c>
      <c r="N48" s="17">
        <v>0.16</v>
      </c>
      <c r="O48" s="17">
        <v>0.41</v>
      </c>
      <c r="P48" s="17"/>
      <c r="Q48" s="17">
        <v>1.57</v>
      </c>
      <c r="R48" s="17" t="s">
        <v>5</v>
      </c>
      <c r="S48" s="17">
        <v>0.79</v>
      </c>
      <c r="T48" s="17">
        <v>0.85</v>
      </c>
      <c r="U48" s="17">
        <v>3.88</v>
      </c>
      <c r="V48" s="17">
        <v>5.33</v>
      </c>
      <c r="W48" s="17">
        <v>0.03</v>
      </c>
      <c r="X48" s="17">
        <v>2.14</v>
      </c>
      <c r="Y48" s="17">
        <v>1.07</v>
      </c>
      <c r="Z48" s="17">
        <v>0.32</v>
      </c>
      <c r="AA48" s="69">
        <v>2</v>
      </c>
      <c r="AB48" s="17"/>
      <c r="AC48" s="17"/>
      <c r="AD48" s="17"/>
      <c r="AE48" s="17"/>
      <c r="AF48" s="17"/>
      <c r="AG48" s="17"/>
      <c r="AH48" s="17"/>
      <c r="AI48" s="39">
        <v>0.35</v>
      </c>
      <c r="AJ48" s="39">
        <v>0.28</v>
      </c>
      <c r="AK48" s="39"/>
      <c r="AL48" s="41">
        <v>1.15</v>
      </c>
      <c r="AM48" s="65">
        <f t="shared" si="0"/>
        <v>23.27</v>
      </c>
      <c r="AN48" s="74">
        <f t="shared" si="1"/>
        <v>27.46</v>
      </c>
      <c r="AO48" s="77">
        <f t="shared" si="2"/>
        <v>27.46</v>
      </c>
    </row>
    <row r="49" spans="1:41" ht="16.5" thickBot="1">
      <c r="A49" s="48" t="s">
        <v>8</v>
      </c>
      <c r="B49" s="55">
        <v>24</v>
      </c>
      <c r="C49" s="12"/>
      <c r="D49" s="13">
        <v>5</v>
      </c>
      <c r="E49" s="82"/>
      <c r="F49" s="82"/>
      <c r="G49" s="83"/>
      <c r="H49" s="29"/>
      <c r="I49" s="26"/>
      <c r="J49" s="7">
        <v>16.51</v>
      </c>
      <c r="K49" s="15">
        <v>2.19</v>
      </c>
      <c r="L49" s="16">
        <v>0.61</v>
      </c>
      <c r="M49" s="17">
        <v>0.14</v>
      </c>
      <c r="N49" s="17"/>
      <c r="O49" s="17">
        <v>0.41</v>
      </c>
      <c r="P49" s="17"/>
      <c r="Q49" s="17">
        <v>1.57</v>
      </c>
      <c r="R49" s="17" t="s">
        <v>5</v>
      </c>
      <c r="S49" s="17">
        <v>0.79</v>
      </c>
      <c r="T49" s="17">
        <v>0.85</v>
      </c>
      <c r="U49" s="17">
        <v>3.88</v>
      </c>
      <c r="V49" s="17">
        <v>5.33</v>
      </c>
      <c r="W49" s="17">
        <v>0.03</v>
      </c>
      <c r="X49" s="17"/>
      <c r="Y49" s="17">
        <v>1.07</v>
      </c>
      <c r="Z49" s="17">
        <v>0.32</v>
      </c>
      <c r="AA49" s="69">
        <v>2</v>
      </c>
      <c r="AB49" s="17"/>
      <c r="AC49" s="17"/>
      <c r="AD49" s="17"/>
      <c r="AE49" s="17"/>
      <c r="AF49" s="17"/>
      <c r="AG49" s="17"/>
      <c r="AH49" s="17"/>
      <c r="AI49" s="44">
        <v>0.35</v>
      </c>
      <c r="AJ49" s="39">
        <v>0.28</v>
      </c>
      <c r="AK49" s="39"/>
      <c r="AL49" s="41">
        <v>1.15</v>
      </c>
      <c r="AM49" s="65">
        <f t="shared" si="0"/>
        <v>20.97</v>
      </c>
      <c r="AN49" s="74">
        <f t="shared" si="1"/>
        <v>24.74</v>
      </c>
      <c r="AO49" s="77">
        <f t="shared" si="2"/>
        <v>24.74</v>
      </c>
    </row>
    <row r="50" spans="1:41" ht="16.5" thickBot="1">
      <c r="A50" s="48" t="s">
        <v>8</v>
      </c>
      <c r="B50" s="55">
        <v>26</v>
      </c>
      <c r="C50" s="13">
        <v>1</v>
      </c>
      <c r="D50" s="13">
        <v>9</v>
      </c>
      <c r="E50" s="82" t="s">
        <v>14</v>
      </c>
      <c r="F50" s="82" t="s">
        <v>14</v>
      </c>
      <c r="G50" s="83" t="s">
        <v>14</v>
      </c>
      <c r="H50" s="29">
        <v>4.61</v>
      </c>
      <c r="I50" s="26">
        <f>H50*1.18</f>
        <v>5.44</v>
      </c>
      <c r="J50" s="7">
        <v>17.73</v>
      </c>
      <c r="K50" s="15">
        <v>2.19</v>
      </c>
      <c r="L50" s="16">
        <v>0.61</v>
      </c>
      <c r="M50" s="17">
        <v>0.14</v>
      </c>
      <c r="N50" s="17">
        <v>0.16</v>
      </c>
      <c r="O50" s="17">
        <v>0.41</v>
      </c>
      <c r="P50" s="17"/>
      <c r="Q50" s="17">
        <v>1.57</v>
      </c>
      <c r="R50" s="17" t="s">
        <v>5</v>
      </c>
      <c r="S50" s="17">
        <v>0.79</v>
      </c>
      <c r="T50" s="17">
        <v>0.85</v>
      </c>
      <c r="U50" s="17">
        <v>3.88</v>
      </c>
      <c r="V50" s="17">
        <v>5.33</v>
      </c>
      <c r="W50" s="17">
        <v>0.03</v>
      </c>
      <c r="X50" s="17">
        <v>1.31</v>
      </c>
      <c r="Y50" s="17">
        <v>1.07</v>
      </c>
      <c r="Z50" s="17">
        <v>0.32</v>
      </c>
      <c r="AA50" s="69">
        <v>2</v>
      </c>
      <c r="AB50" s="17"/>
      <c r="AC50" s="17"/>
      <c r="AD50" s="17"/>
      <c r="AE50" s="17"/>
      <c r="AF50" s="17"/>
      <c r="AG50" s="17"/>
      <c r="AH50" s="17"/>
      <c r="AI50" s="39"/>
      <c r="AJ50" s="39">
        <v>0.28</v>
      </c>
      <c r="AK50" s="39"/>
      <c r="AL50" s="41">
        <v>0.85</v>
      </c>
      <c r="AM50" s="65">
        <f t="shared" si="0"/>
        <v>21.79</v>
      </c>
      <c r="AN50" s="74">
        <f t="shared" si="1"/>
        <v>25.71</v>
      </c>
      <c r="AO50" s="77">
        <f t="shared" si="2"/>
        <v>31.15</v>
      </c>
    </row>
    <row r="51" spans="1:41" ht="16.5" thickBot="1">
      <c r="A51" s="48" t="s">
        <v>8</v>
      </c>
      <c r="B51" s="55">
        <v>26</v>
      </c>
      <c r="C51" s="12"/>
      <c r="D51" s="13">
        <v>5</v>
      </c>
      <c r="E51" s="13"/>
      <c r="F51" s="13"/>
      <c r="G51" s="56"/>
      <c r="H51" s="29"/>
      <c r="I51" s="26"/>
      <c r="J51" s="7">
        <v>16.51</v>
      </c>
      <c r="K51" s="15">
        <v>2.19</v>
      </c>
      <c r="L51" s="16">
        <v>0.61</v>
      </c>
      <c r="M51" s="17">
        <v>0.14</v>
      </c>
      <c r="N51" s="17"/>
      <c r="O51" s="17">
        <v>0.41</v>
      </c>
      <c r="P51" s="17"/>
      <c r="Q51" s="17">
        <v>1.57</v>
      </c>
      <c r="R51" s="17" t="s">
        <v>5</v>
      </c>
      <c r="S51" s="17">
        <v>0.79</v>
      </c>
      <c r="T51" s="17">
        <v>0.85</v>
      </c>
      <c r="U51" s="17">
        <v>3.88</v>
      </c>
      <c r="V51" s="17">
        <v>5.33</v>
      </c>
      <c r="W51" s="17">
        <v>0.03</v>
      </c>
      <c r="X51" s="17"/>
      <c r="Y51" s="17">
        <v>1.07</v>
      </c>
      <c r="Z51" s="17">
        <v>0.32</v>
      </c>
      <c r="AA51" s="69">
        <v>2</v>
      </c>
      <c r="AB51" s="17"/>
      <c r="AC51" s="17"/>
      <c r="AD51" s="17"/>
      <c r="AE51" s="17"/>
      <c r="AF51" s="17"/>
      <c r="AG51" s="17"/>
      <c r="AH51" s="17"/>
      <c r="AI51" s="39"/>
      <c r="AJ51" s="39">
        <v>0.28</v>
      </c>
      <c r="AK51" s="39"/>
      <c r="AL51" s="41">
        <v>1.15</v>
      </c>
      <c r="AM51" s="65">
        <f t="shared" si="0"/>
        <v>20.62</v>
      </c>
      <c r="AN51" s="74">
        <f t="shared" si="1"/>
        <v>24.33</v>
      </c>
      <c r="AO51" s="77">
        <f t="shared" si="2"/>
        <v>24.33</v>
      </c>
    </row>
    <row r="52" spans="1:41" ht="16.5" thickBot="1">
      <c r="A52" s="48" t="s">
        <v>8</v>
      </c>
      <c r="B52" s="55">
        <v>28</v>
      </c>
      <c r="C52" s="12"/>
      <c r="D52" s="13">
        <v>5</v>
      </c>
      <c r="E52" s="13"/>
      <c r="F52" s="13"/>
      <c r="G52" s="56"/>
      <c r="H52" s="29"/>
      <c r="I52" s="26"/>
      <c r="J52" s="7">
        <v>16.51</v>
      </c>
      <c r="K52" s="15">
        <v>2.19</v>
      </c>
      <c r="L52" s="16">
        <v>0.61</v>
      </c>
      <c r="M52" s="17">
        <v>0.14</v>
      </c>
      <c r="N52" s="17"/>
      <c r="O52" s="17">
        <v>0.41</v>
      </c>
      <c r="P52" s="17"/>
      <c r="Q52" s="17">
        <v>1.57</v>
      </c>
      <c r="R52" s="17" t="s">
        <v>5</v>
      </c>
      <c r="S52" s="17">
        <v>0.79</v>
      </c>
      <c r="T52" s="17">
        <v>0.85</v>
      </c>
      <c r="U52" s="17">
        <v>3.88</v>
      </c>
      <c r="V52" s="17">
        <v>5.33</v>
      </c>
      <c r="W52" s="17">
        <v>0.03</v>
      </c>
      <c r="X52" s="17"/>
      <c r="Y52" s="17">
        <v>1.07</v>
      </c>
      <c r="Z52" s="17">
        <v>0.32</v>
      </c>
      <c r="AA52" s="69">
        <v>2</v>
      </c>
      <c r="AB52" s="17"/>
      <c r="AC52" s="17"/>
      <c r="AD52" s="17"/>
      <c r="AE52" s="17"/>
      <c r="AF52" s="17"/>
      <c r="AG52" s="17"/>
      <c r="AH52" s="17"/>
      <c r="AI52" s="39"/>
      <c r="AJ52" s="39">
        <v>0.28</v>
      </c>
      <c r="AK52" s="39"/>
      <c r="AL52" s="41">
        <v>1.15</v>
      </c>
      <c r="AM52" s="65">
        <f t="shared" si="0"/>
        <v>20.62</v>
      </c>
      <c r="AN52" s="74">
        <f t="shared" si="1"/>
        <v>24.33</v>
      </c>
      <c r="AO52" s="77">
        <f t="shared" si="2"/>
        <v>24.33</v>
      </c>
    </row>
    <row r="53" spans="1:41" ht="16.5" thickBot="1">
      <c r="A53" s="48" t="s">
        <v>8</v>
      </c>
      <c r="B53" s="55">
        <v>30</v>
      </c>
      <c r="C53" s="13" t="s">
        <v>9</v>
      </c>
      <c r="D53" s="13">
        <v>5</v>
      </c>
      <c r="E53" s="13"/>
      <c r="F53" s="13"/>
      <c r="G53" s="56"/>
      <c r="H53" s="29"/>
      <c r="I53" s="26"/>
      <c r="J53" s="7">
        <v>16.51</v>
      </c>
      <c r="K53" s="15">
        <v>2.19</v>
      </c>
      <c r="L53" s="16">
        <v>0.61</v>
      </c>
      <c r="M53" s="17">
        <v>0.14</v>
      </c>
      <c r="N53" s="17"/>
      <c r="O53" s="17">
        <v>0.41</v>
      </c>
      <c r="P53" s="17"/>
      <c r="Q53" s="17">
        <v>1.57</v>
      </c>
      <c r="R53" s="17" t="s">
        <v>5</v>
      </c>
      <c r="S53" s="17">
        <v>0.79</v>
      </c>
      <c r="T53" s="17">
        <v>0.85</v>
      </c>
      <c r="U53" s="17">
        <v>3.88</v>
      </c>
      <c r="V53" s="17">
        <v>5.33</v>
      </c>
      <c r="W53" s="17">
        <v>0.03</v>
      </c>
      <c r="X53" s="17"/>
      <c r="Y53" s="17">
        <v>1.07</v>
      </c>
      <c r="Z53" s="17">
        <v>0.32</v>
      </c>
      <c r="AA53" s="69">
        <v>2</v>
      </c>
      <c r="AB53" s="17"/>
      <c r="AC53" s="17"/>
      <c r="AD53" s="17"/>
      <c r="AE53" s="17"/>
      <c r="AF53" s="17"/>
      <c r="AG53" s="17"/>
      <c r="AH53" s="17"/>
      <c r="AI53" s="39">
        <v>0.35</v>
      </c>
      <c r="AJ53" s="39">
        <v>0.28</v>
      </c>
      <c r="AK53" s="39"/>
      <c r="AL53" s="41">
        <v>1.15</v>
      </c>
      <c r="AM53" s="65">
        <f t="shared" si="0"/>
        <v>20.97</v>
      </c>
      <c r="AN53" s="74">
        <f t="shared" si="1"/>
        <v>24.74</v>
      </c>
      <c r="AO53" s="77">
        <f t="shared" si="2"/>
        <v>24.74</v>
      </c>
    </row>
    <row r="54" spans="1:41" ht="16.5" thickBot="1">
      <c r="A54" s="48" t="s">
        <v>8</v>
      </c>
      <c r="B54" s="55">
        <v>30</v>
      </c>
      <c r="C54" s="12"/>
      <c r="D54" s="13">
        <v>5</v>
      </c>
      <c r="E54" s="82" t="s">
        <v>14</v>
      </c>
      <c r="F54" s="82"/>
      <c r="G54" s="83" t="s">
        <v>14</v>
      </c>
      <c r="H54" s="29"/>
      <c r="I54" s="26"/>
      <c r="J54" s="7">
        <v>18.42</v>
      </c>
      <c r="K54" s="15">
        <v>2.19</v>
      </c>
      <c r="L54" s="16">
        <v>0.61</v>
      </c>
      <c r="M54" s="17">
        <v>0.14</v>
      </c>
      <c r="N54" s="17">
        <v>0.16</v>
      </c>
      <c r="O54" s="17">
        <v>0.41</v>
      </c>
      <c r="P54" s="17"/>
      <c r="Q54" s="17">
        <v>1.57</v>
      </c>
      <c r="R54" s="17" t="s">
        <v>5</v>
      </c>
      <c r="S54" s="17">
        <v>0.79</v>
      </c>
      <c r="T54" s="17">
        <v>0.85</v>
      </c>
      <c r="U54" s="17">
        <v>3.88</v>
      </c>
      <c r="V54" s="17">
        <v>5.33</v>
      </c>
      <c r="W54" s="17">
        <v>0.03</v>
      </c>
      <c r="X54" s="17">
        <v>2.14</v>
      </c>
      <c r="Y54" s="17">
        <v>1.07</v>
      </c>
      <c r="Z54" s="17">
        <v>0.32</v>
      </c>
      <c r="AA54" s="69">
        <v>2</v>
      </c>
      <c r="AB54" s="17"/>
      <c r="AC54" s="17"/>
      <c r="AD54" s="17"/>
      <c r="AE54" s="17"/>
      <c r="AF54" s="17"/>
      <c r="AG54" s="17"/>
      <c r="AH54" s="17"/>
      <c r="AI54" s="39">
        <v>0.35</v>
      </c>
      <c r="AJ54" s="39">
        <v>0.28</v>
      </c>
      <c r="AK54" s="39"/>
      <c r="AL54" s="41">
        <v>1.15</v>
      </c>
      <c r="AM54" s="65">
        <f t="shared" si="0"/>
        <v>23.27</v>
      </c>
      <c r="AN54" s="74">
        <f t="shared" si="1"/>
        <v>27.46</v>
      </c>
      <c r="AO54" s="77">
        <f t="shared" si="2"/>
        <v>27.46</v>
      </c>
    </row>
    <row r="55" spans="1:41" ht="16.5" thickBot="1">
      <c r="A55" s="48" t="s">
        <v>8</v>
      </c>
      <c r="B55" s="55">
        <v>32</v>
      </c>
      <c r="C55" s="12"/>
      <c r="D55" s="13">
        <v>5</v>
      </c>
      <c r="E55" s="13"/>
      <c r="F55" s="13"/>
      <c r="G55" s="56"/>
      <c r="H55" s="29"/>
      <c r="I55" s="26"/>
      <c r="J55" s="7">
        <v>16.51</v>
      </c>
      <c r="K55" s="15">
        <v>2.19</v>
      </c>
      <c r="L55" s="16">
        <v>0.61</v>
      </c>
      <c r="M55" s="17">
        <v>0.14</v>
      </c>
      <c r="N55" s="17"/>
      <c r="O55" s="17">
        <v>0.41</v>
      </c>
      <c r="P55" s="17"/>
      <c r="Q55" s="17">
        <v>1.57</v>
      </c>
      <c r="R55" s="17" t="s">
        <v>5</v>
      </c>
      <c r="S55" s="17">
        <v>0.79</v>
      </c>
      <c r="T55" s="17">
        <v>0.85</v>
      </c>
      <c r="U55" s="17">
        <v>3.88</v>
      </c>
      <c r="V55" s="17">
        <v>5.33</v>
      </c>
      <c r="W55" s="17">
        <v>0.03</v>
      </c>
      <c r="X55" s="17"/>
      <c r="Y55" s="17">
        <v>1.07</v>
      </c>
      <c r="Z55" s="17">
        <v>0.32</v>
      </c>
      <c r="AA55" s="69">
        <v>2</v>
      </c>
      <c r="AB55" s="17"/>
      <c r="AC55" s="17"/>
      <c r="AD55" s="17"/>
      <c r="AE55" s="17"/>
      <c r="AF55" s="17"/>
      <c r="AG55" s="17"/>
      <c r="AH55" s="17"/>
      <c r="AI55" s="39"/>
      <c r="AJ55" s="39">
        <v>0.28</v>
      </c>
      <c r="AK55" s="39"/>
      <c r="AL55" s="41">
        <v>1.15</v>
      </c>
      <c r="AM55" s="65">
        <f t="shared" si="0"/>
        <v>20.62</v>
      </c>
      <c r="AN55" s="74">
        <f t="shared" si="1"/>
        <v>24.33</v>
      </c>
      <c r="AO55" s="77">
        <f t="shared" si="2"/>
        <v>24.33</v>
      </c>
    </row>
    <row r="56" spans="1:41" ht="16.5" thickBot="1">
      <c r="A56" s="48" t="s">
        <v>8</v>
      </c>
      <c r="B56" s="55">
        <v>34</v>
      </c>
      <c r="C56" s="12"/>
      <c r="D56" s="13">
        <v>5</v>
      </c>
      <c r="E56" s="13"/>
      <c r="F56" s="13"/>
      <c r="G56" s="56"/>
      <c r="H56" s="29"/>
      <c r="I56" s="26"/>
      <c r="J56" s="7">
        <v>16.51</v>
      </c>
      <c r="K56" s="15">
        <v>2.19</v>
      </c>
      <c r="L56" s="16">
        <v>0.61</v>
      </c>
      <c r="M56" s="17">
        <v>0.14</v>
      </c>
      <c r="N56" s="17"/>
      <c r="O56" s="17">
        <v>0.41</v>
      </c>
      <c r="P56" s="17"/>
      <c r="Q56" s="17">
        <v>1.57</v>
      </c>
      <c r="R56" s="17" t="s">
        <v>5</v>
      </c>
      <c r="S56" s="17">
        <v>0.79</v>
      </c>
      <c r="T56" s="17">
        <v>0.85</v>
      </c>
      <c r="U56" s="17">
        <v>3.88</v>
      </c>
      <c r="V56" s="17">
        <v>5.33</v>
      </c>
      <c r="W56" s="17">
        <v>0.03</v>
      </c>
      <c r="X56" s="17"/>
      <c r="Y56" s="17">
        <v>1.07</v>
      </c>
      <c r="Z56" s="17">
        <v>0.32</v>
      </c>
      <c r="AA56" s="69">
        <v>2</v>
      </c>
      <c r="AB56" s="17"/>
      <c r="AC56" s="17"/>
      <c r="AD56" s="17"/>
      <c r="AE56" s="17"/>
      <c r="AF56" s="17"/>
      <c r="AG56" s="17"/>
      <c r="AH56" s="17"/>
      <c r="AI56" s="44">
        <v>0.35</v>
      </c>
      <c r="AJ56" s="39">
        <v>0.28</v>
      </c>
      <c r="AK56" s="39"/>
      <c r="AL56" s="41">
        <v>1.15</v>
      </c>
      <c r="AM56" s="65">
        <f t="shared" si="0"/>
        <v>20.97</v>
      </c>
      <c r="AN56" s="74">
        <f t="shared" si="1"/>
        <v>24.74</v>
      </c>
      <c r="AO56" s="77">
        <f t="shared" si="2"/>
        <v>24.74</v>
      </c>
    </row>
    <row r="57" spans="1:41" ht="16.5" thickBot="1">
      <c r="A57" s="48" t="s">
        <v>8</v>
      </c>
      <c r="B57" s="55">
        <v>38</v>
      </c>
      <c r="C57" s="12"/>
      <c r="D57" s="13">
        <v>5</v>
      </c>
      <c r="E57" s="13"/>
      <c r="F57" s="13"/>
      <c r="G57" s="56"/>
      <c r="H57" s="29"/>
      <c r="I57" s="26"/>
      <c r="J57" s="7">
        <v>16.51</v>
      </c>
      <c r="K57" s="15">
        <v>2.19</v>
      </c>
      <c r="L57" s="16">
        <v>0.61</v>
      </c>
      <c r="M57" s="17">
        <v>0.14</v>
      </c>
      <c r="N57" s="17"/>
      <c r="O57" s="17">
        <v>0.41</v>
      </c>
      <c r="P57" s="17"/>
      <c r="Q57" s="17">
        <v>1.57</v>
      </c>
      <c r="R57" s="17" t="s">
        <v>5</v>
      </c>
      <c r="S57" s="17">
        <v>0.79</v>
      </c>
      <c r="T57" s="17">
        <v>0.85</v>
      </c>
      <c r="U57" s="17">
        <v>3.88</v>
      </c>
      <c r="V57" s="17">
        <v>5.33</v>
      </c>
      <c r="W57" s="17">
        <v>0.03</v>
      </c>
      <c r="X57" s="17"/>
      <c r="Y57" s="17">
        <v>1.07</v>
      </c>
      <c r="Z57" s="17">
        <v>0.32</v>
      </c>
      <c r="AA57" s="69">
        <v>2</v>
      </c>
      <c r="AB57" s="17"/>
      <c r="AC57" s="17"/>
      <c r="AD57" s="17"/>
      <c r="AE57" s="17"/>
      <c r="AF57" s="17"/>
      <c r="AG57" s="17"/>
      <c r="AH57" s="17"/>
      <c r="AI57" s="39"/>
      <c r="AJ57" s="39">
        <v>0.28</v>
      </c>
      <c r="AK57" s="39"/>
      <c r="AL57" s="41">
        <v>1.15</v>
      </c>
      <c r="AM57" s="65">
        <f t="shared" si="0"/>
        <v>20.62</v>
      </c>
      <c r="AN57" s="74">
        <f t="shared" si="1"/>
        <v>24.33</v>
      </c>
      <c r="AO57" s="77">
        <f t="shared" si="2"/>
        <v>24.33</v>
      </c>
    </row>
    <row r="58" spans="1:41" ht="16.5" thickBot="1">
      <c r="A58" s="48" t="s">
        <v>8</v>
      </c>
      <c r="B58" s="55">
        <v>40</v>
      </c>
      <c r="C58" s="12"/>
      <c r="D58" s="13">
        <v>5</v>
      </c>
      <c r="E58" s="13"/>
      <c r="F58" s="13"/>
      <c r="G58" s="56"/>
      <c r="H58" s="29"/>
      <c r="I58" s="26"/>
      <c r="J58" s="7">
        <v>16.51</v>
      </c>
      <c r="K58" s="15">
        <v>2.19</v>
      </c>
      <c r="L58" s="16">
        <v>0.61</v>
      </c>
      <c r="M58" s="17">
        <v>0.14</v>
      </c>
      <c r="N58" s="17"/>
      <c r="O58" s="17">
        <v>0.41</v>
      </c>
      <c r="P58" s="17"/>
      <c r="Q58" s="17">
        <v>1.57</v>
      </c>
      <c r="R58" s="17" t="s">
        <v>5</v>
      </c>
      <c r="S58" s="17">
        <v>0.79</v>
      </c>
      <c r="T58" s="17">
        <v>0.85</v>
      </c>
      <c r="U58" s="17">
        <v>3.88</v>
      </c>
      <c r="V58" s="17">
        <v>5.33</v>
      </c>
      <c r="W58" s="17">
        <v>0.03</v>
      </c>
      <c r="X58" s="17"/>
      <c r="Y58" s="17">
        <v>1.07</v>
      </c>
      <c r="Z58" s="17">
        <v>0.32</v>
      </c>
      <c r="AA58" s="69">
        <v>2</v>
      </c>
      <c r="AB58" s="17"/>
      <c r="AC58" s="17"/>
      <c r="AD58" s="17"/>
      <c r="AE58" s="17"/>
      <c r="AF58" s="17"/>
      <c r="AG58" s="17"/>
      <c r="AH58" s="17"/>
      <c r="AI58" s="39"/>
      <c r="AJ58" s="39">
        <v>0.28</v>
      </c>
      <c r="AK58" s="39"/>
      <c r="AL58" s="41">
        <v>1.15</v>
      </c>
      <c r="AM58" s="65">
        <f t="shared" si="0"/>
        <v>20.62</v>
      </c>
      <c r="AN58" s="74">
        <f t="shared" si="1"/>
        <v>24.33</v>
      </c>
      <c r="AO58" s="77">
        <f t="shared" si="2"/>
        <v>24.33</v>
      </c>
    </row>
    <row r="59" spans="1:41" ht="16.5" thickBot="1">
      <c r="A59" s="48" t="s">
        <v>8</v>
      </c>
      <c r="B59" s="55">
        <v>42</v>
      </c>
      <c r="C59" s="12"/>
      <c r="D59" s="13">
        <v>5</v>
      </c>
      <c r="E59" s="13"/>
      <c r="F59" s="13"/>
      <c r="G59" s="56"/>
      <c r="H59" s="29"/>
      <c r="I59" s="26"/>
      <c r="J59" s="7">
        <v>16.51</v>
      </c>
      <c r="K59" s="15">
        <v>2.19</v>
      </c>
      <c r="L59" s="16">
        <v>0.61</v>
      </c>
      <c r="M59" s="17">
        <v>0.14</v>
      </c>
      <c r="N59" s="17"/>
      <c r="O59" s="17">
        <v>0.41</v>
      </c>
      <c r="P59" s="17"/>
      <c r="Q59" s="17">
        <v>1.57</v>
      </c>
      <c r="R59" s="17" t="s">
        <v>5</v>
      </c>
      <c r="S59" s="17">
        <v>0.79</v>
      </c>
      <c r="T59" s="17">
        <v>0.85</v>
      </c>
      <c r="U59" s="17">
        <v>3.88</v>
      </c>
      <c r="V59" s="17">
        <v>5.33</v>
      </c>
      <c r="W59" s="17">
        <v>0.03</v>
      </c>
      <c r="X59" s="17"/>
      <c r="Y59" s="17">
        <v>1.07</v>
      </c>
      <c r="Z59" s="17">
        <v>0.32</v>
      </c>
      <c r="AA59" s="69">
        <v>2</v>
      </c>
      <c r="AB59" s="17"/>
      <c r="AC59" s="17"/>
      <c r="AD59" s="17"/>
      <c r="AE59" s="17"/>
      <c r="AF59" s="17"/>
      <c r="AG59" s="17"/>
      <c r="AH59" s="17"/>
      <c r="AI59" s="39"/>
      <c r="AJ59" s="39">
        <v>0.28</v>
      </c>
      <c r="AK59" s="39"/>
      <c r="AL59" s="41">
        <v>1.15</v>
      </c>
      <c r="AM59" s="65">
        <f t="shared" si="0"/>
        <v>20.62</v>
      </c>
      <c r="AN59" s="74">
        <f t="shared" si="1"/>
        <v>24.33</v>
      </c>
      <c r="AO59" s="77">
        <f t="shared" si="2"/>
        <v>24.33</v>
      </c>
    </row>
    <row r="60" spans="1:41" ht="16.5" thickBot="1">
      <c r="A60" s="48" t="s">
        <v>8</v>
      </c>
      <c r="B60" s="55">
        <v>44</v>
      </c>
      <c r="C60" s="12"/>
      <c r="D60" s="13">
        <v>5</v>
      </c>
      <c r="E60" s="13"/>
      <c r="F60" s="13"/>
      <c r="G60" s="56"/>
      <c r="H60" s="29"/>
      <c r="I60" s="26"/>
      <c r="J60" s="7">
        <v>19.84</v>
      </c>
      <c r="K60" s="15">
        <v>2.19</v>
      </c>
      <c r="L60" s="16">
        <v>0.61</v>
      </c>
      <c r="M60" s="17">
        <v>0.14</v>
      </c>
      <c r="N60" s="17"/>
      <c r="O60" s="17">
        <v>0.41</v>
      </c>
      <c r="P60" s="17"/>
      <c r="Q60" s="17">
        <v>1.57</v>
      </c>
      <c r="R60" s="17" t="s">
        <v>5</v>
      </c>
      <c r="S60" s="17">
        <v>0.79</v>
      </c>
      <c r="T60" s="17">
        <v>0.85</v>
      </c>
      <c r="U60" s="17">
        <v>3.88</v>
      </c>
      <c r="V60" s="17">
        <v>5.33</v>
      </c>
      <c r="W60" s="17">
        <v>0.03</v>
      </c>
      <c r="X60" s="17"/>
      <c r="Y60" s="17">
        <v>1.07</v>
      </c>
      <c r="Z60" s="17">
        <v>0.32</v>
      </c>
      <c r="AA60" s="69">
        <v>2</v>
      </c>
      <c r="AB60" s="16">
        <v>0.49</v>
      </c>
      <c r="AC60" s="16">
        <v>0.15</v>
      </c>
      <c r="AD60" s="16">
        <v>0.44</v>
      </c>
      <c r="AE60" s="16"/>
      <c r="AF60" s="16">
        <v>0.5</v>
      </c>
      <c r="AG60" s="17"/>
      <c r="AH60" s="17"/>
      <c r="AI60" s="39"/>
      <c r="AJ60" s="39">
        <v>0.28</v>
      </c>
      <c r="AK60" s="39"/>
      <c r="AL60" s="41">
        <v>1.15</v>
      </c>
      <c r="AM60" s="65">
        <f t="shared" si="0"/>
        <v>22.2</v>
      </c>
      <c r="AN60" s="74">
        <f t="shared" si="1"/>
        <v>26.2</v>
      </c>
      <c r="AO60" s="77">
        <f t="shared" si="2"/>
        <v>26.2</v>
      </c>
    </row>
    <row r="61" spans="1:41" ht="16.5" thickBot="1">
      <c r="A61" s="48" t="s">
        <v>8</v>
      </c>
      <c r="B61" s="55">
        <v>46</v>
      </c>
      <c r="C61" s="12"/>
      <c r="D61" s="13">
        <v>5</v>
      </c>
      <c r="E61" s="13"/>
      <c r="F61" s="13"/>
      <c r="G61" s="56"/>
      <c r="H61" s="29"/>
      <c r="I61" s="26"/>
      <c r="J61" s="7">
        <v>19.84</v>
      </c>
      <c r="K61" s="15">
        <v>2.19</v>
      </c>
      <c r="L61" s="16">
        <v>0.61</v>
      </c>
      <c r="M61" s="17">
        <v>0.14</v>
      </c>
      <c r="N61" s="17"/>
      <c r="O61" s="17">
        <v>0.41</v>
      </c>
      <c r="P61" s="17"/>
      <c r="Q61" s="17">
        <v>1.57</v>
      </c>
      <c r="R61" s="17" t="s">
        <v>5</v>
      </c>
      <c r="S61" s="17">
        <v>0.79</v>
      </c>
      <c r="T61" s="17">
        <v>0.85</v>
      </c>
      <c r="U61" s="17">
        <v>3.88</v>
      </c>
      <c r="V61" s="17">
        <v>5.33</v>
      </c>
      <c r="W61" s="17">
        <v>0.03</v>
      </c>
      <c r="X61" s="17"/>
      <c r="Y61" s="17">
        <v>1.07</v>
      </c>
      <c r="Z61" s="17">
        <v>0.32</v>
      </c>
      <c r="AA61" s="69">
        <v>2</v>
      </c>
      <c r="AB61" s="16">
        <v>0.49</v>
      </c>
      <c r="AC61" s="16">
        <v>0.15</v>
      </c>
      <c r="AD61" s="16">
        <v>0.44</v>
      </c>
      <c r="AE61" s="16"/>
      <c r="AF61" s="16">
        <v>0.5</v>
      </c>
      <c r="AG61" s="17"/>
      <c r="AH61" s="17"/>
      <c r="AI61" s="39"/>
      <c r="AJ61" s="39">
        <v>0.28</v>
      </c>
      <c r="AK61" s="39"/>
      <c r="AL61" s="41">
        <v>1.15</v>
      </c>
      <c r="AM61" s="65">
        <f t="shared" si="0"/>
        <v>22.2</v>
      </c>
      <c r="AN61" s="74">
        <f t="shared" si="1"/>
        <v>26.2</v>
      </c>
      <c r="AO61" s="77">
        <f t="shared" si="2"/>
        <v>26.2</v>
      </c>
    </row>
    <row r="62" spans="1:41" ht="16.5" thickBot="1">
      <c r="A62" s="48" t="s">
        <v>10</v>
      </c>
      <c r="B62" s="55">
        <v>50</v>
      </c>
      <c r="C62" s="12"/>
      <c r="D62" s="13">
        <v>9</v>
      </c>
      <c r="E62" s="82" t="s">
        <v>14</v>
      </c>
      <c r="F62" s="82" t="s">
        <v>14</v>
      </c>
      <c r="G62" s="83" t="s">
        <v>14</v>
      </c>
      <c r="H62" s="29">
        <v>4.61</v>
      </c>
      <c r="I62" s="26">
        <f>H62*1.18</f>
        <v>5.44</v>
      </c>
      <c r="J62" s="7">
        <v>17.73</v>
      </c>
      <c r="K62" s="15">
        <v>2.19</v>
      </c>
      <c r="L62" s="16">
        <v>0.61</v>
      </c>
      <c r="M62" s="17">
        <v>0.14</v>
      </c>
      <c r="N62" s="17">
        <v>0.16</v>
      </c>
      <c r="O62" s="17">
        <v>0.41</v>
      </c>
      <c r="P62" s="17"/>
      <c r="Q62" s="17">
        <v>1.57</v>
      </c>
      <c r="R62" s="17" t="s">
        <v>5</v>
      </c>
      <c r="S62" s="17">
        <v>0.79</v>
      </c>
      <c r="T62" s="17">
        <v>0.85</v>
      </c>
      <c r="U62" s="17">
        <v>3.88</v>
      </c>
      <c r="V62" s="17">
        <v>5.33</v>
      </c>
      <c r="W62" s="17">
        <v>0.03</v>
      </c>
      <c r="X62" s="17">
        <v>1.31</v>
      </c>
      <c r="Y62" s="17">
        <v>1.07</v>
      </c>
      <c r="Z62" s="17">
        <v>0.32</v>
      </c>
      <c r="AA62" s="69">
        <v>2</v>
      </c>
      <c r="AB62" s="17"/>
      <c r="AC62" s="17"/>
      <c r="AD62" s="17"/>
      <c r="AE62" s="17"/>
      <c r="AF62" s="17"/>
      <c r="AG62" s="17"/>
      <c r="AH62" s="17"/>
      <c r="AI62" s="39">
        <v>0.35</v>
      </c>
      <c r="AJ62" s="39">
        <v>0.28</v>
      </c>
      <c r="AK62" s="39"/>
      <c r="AL62" s="41">
        <v>0.85</v>
      </c>
      <c r="AM62" s="65">
        <f t="shared" si="0"/>
        <v>22.14</v>
      </c>
      <c r="AN62" s="74">
        <f t="shared" si="1"/>
        <v>26.13</v>
      </c>
      <c r="AO62" s="77">
        <f t="shared" si="2"/>
        <v>31.57</v>
      </c>
    </row>
    <row r="63" spans="1:41" ht="16.5" thickBot="1">
      <c r="A63" s="48" t="s">
        <v>11</v>
      </c>
      <c r="B63" s="55">
        <v>1</v>
      </c>
      <c r="C63" s="12"/>
      <c r="D63" s="13">
        <v>5</v>
      </c>
      <c r="E63" s="13"/>
      <c r="F63" s="13"/>
      <c r="G63" s="56"/>
      <c r="H63" s="29"/>
      <c r="I63" s="26"/>
      <c r="J63" s="7">
        <v>16.51</v>
      </c>
      <c r="K63" s="15">
        <v>2.19</v>
      </c>
      <c r="L63" s="16">
        <v>0.61</v>
      </c>
      <c r="M63" s="17">
        <v>0.14</v>
      </c>
      <c r="N63" s="17"/>
      <c r="O63" s="17">
        <v>0.41</v>
      </c>
      <c r="P63" s="17"/>
      <c r="Q63" s="17">
        <v>1.57</v>
      </c>
      <c r="R63" s="17" t="s">
        <v>5</v>
      </c>
      <c r="S63" s="17">
        <v>0.79</v>
      </c>
      <c r="T63" s="17">
        <v>0.85</v>
      </c>
      <c r="U63" s="17">
        <v>3.88</v>
      </c>
      <c r="V63" s="17">
        <v>5.33</v>
      </c>
      <c r="W63" s="17">
        <v>0.03</v>
      </c>
      <c r="X63" s="17"/>
      <c r="Y63" s="17">
        <v>1.07</v>
      </c>
      <c r="Z63" s="17">
        <v>0.32</v>
      </c>
      <c r="AA63" s="69">
        <v>2</v>
      </c>
      <c r="AB63" s="17">
        <v>0.49</v>
      </c>
      <c r="AC63" s="17"/>
      <c r="AD63" s="17"/>
      <c r="AE63" s="17"/>
      <c r="AF63" s="17"/>
      <c r="AG63" s="17"/>
      <c r="AH63" s="17"/>
      <c r="AI63" s="39">
        <v>0.35</v>
      </c>
      <c r="AJ63" s="39">
        <v>0.28</v>
      </c>
      <c r="AK63" s="39"/>
      <c r="AL63" s="41">
        <v>1.15</v>
      </c>
      <c r="AM63" s="65">
        <f t="shared" si="0"/>
        <v>21.46</v>
      </c>
      <c r="AN63" s="74">
        <f t="shared" si="1"/>
        <v>25.32</v>
      </c>
      <c r="AO63" s="77">
        <f t="shared" si="2"/>
        <v>25.32</v>
      </c>
    </row>
    <row r="64" spans="1:41" ht="16.5" thickBot="1">
      <c r="A64" s="48" t="s">
        <v>11</v>
      </c>
      <c r="B64" s="55">
        <v>3</v>
      </c>
      <c r="C64" s="12"/>
      <c r="D64" s="13">
        <v>5</v>
      </c>
      <c r="E64" s="13"/>
      <c r="F64" s="13"/>
      <c r="G64" s="56"/>
      <c r="H64" s="29"/>
      <c r="I64" s="26"/>
      <c r="J64" s="7">
        <v>16.51</v>
      </c>
      <c r="K64" s="15">
        <v>2.19</v>
      </c>
      <c r="L64" s="16">
        <v>0.61</v>
      </c>
      <c r="M64" s="17">
        <v>0.14</v>
      </c>
      <c r="N64" s="17"/>
      <c r="O64" s="17">
        <v>0.41</v>
      </c>
      <c r="P64" s="17"/>
      <c r="Q64" s="17">
        <v>1.57</v>
      </c>
      <c r="R64" s="17" t="s">
        <v>5</v>
      </c>
      <c r="S64" s="17">
        <v>0.79</v>
      </c>
      <c r="T64" s="17">
        <v>0.85</v>
      </c>
      <c r="U64" s="17">
        <v>3.88</v>
      </c>
      <c r="V64" s="17">
        <v>5.33</v>
      </c>
      <c r="W64" s="17">
        <v>0.03</v>
      </c>
      <c r="X64" s="17"/>
      <c r="Y64" s="17">
        <v>1.07</v>
      </c>
      <c r="Z64" s="17">
        <v>0.32</v>
      </c>
      <c r="AA64" s="69">
        <v>2</v>
      </c>
      <c r="AB64" s="17">
        <v>0.49</v>
      </c>
      <c r="AC64" s="17">
        <v>0.15</v>
      </c>
      <c r="AD64" s="17">
        <v>0.44</v>
      </c>
      <c r="AE64" s="17"/>
      <c r="AF64" s="17">
        <v>0.5</v>
      </c>
      <c r="AG64" s="17"/>
      <c r="AH64" s="17"/>
      <c r="AI64" s="44">
        <v>0.35</v>
      </c>
      <c r="AJ64" s="39">
        <v>0.28</v>
      </c>
      <c r="AK64" s="39"/>
      <c r="AL64" s="41">
        <v>1.15</v>
      </c>
      <c r="AM64" s="65">
        <f t="shared" si="0"/>
        <v>22.55</v>
      </c>
      <c r="AN64" s="74">
        <f t="shared" si="1"/>
        <v>26.61</v>
      </c>
      <c r="AO64" s="77">
        <f t="shared" si="2"/>
        <v>26.61</v>
      </c>
    </row>
    <row r="65" spans="1:41" ht="16.5" thickBot="1">
      <c r="A65" s="48" t="s">
        <v>11</v>
      </c>
      <c r="B65" s="55">
        <v>5</v>
      </c>
      <c r="C65" s="12"/>
      <c r="D65" s="13">
        <v>5</v>
      </c>
      <c r="E65" s="13"/>
      <c r="F65" s="13"/>
      <c r="G65" s="56"/>
      <c r="H65" s="29"/>
      <c r="I65" s="26"/>
      <c r="J65" s="7">
        <v>16.51</v>
      </c>
      <c r="K65" s="15">
        <v>2.19</v>
      </c>
      <c r="L65" s="16">
        <v>0.61</v>
      </c>
      <c r="M65" s="17">
        <v>0.14</v>
      </c>
      <c r="N65" s="17"/>
      <c r="O65" s="17">
        <v>0.41</v>
      </c>
      <c r="P65" s="17"/>
      <c r="Q65" s="17">
        <v>1.57</v>
      </c>
      <c r="R65" s="17" t="s">
        <v>5</v>
      </c>
      <c r="S65" s="17">
        <v>0.79</v>
      </c>
      <c r="T65" s="17">
        <v>0.85</v>
      </c>
      <c r="U65" s="17">
        <v>3.88</v>
      </c>
      <c r="V65" s="17">
        <v>5.33</v>
      </c>
      <c r="W65" s="17">
        <v>0.03</v>
      </c>
      <c r="X65" s="17"/>
      <c r="Y65" s="17">
        <v>1.07</v>
      </c>
      <c r="Z65" s="17">
        <v>0.32</v>
      </c>
      <c r="AA65" s="69">
        <v>2</v>
      </c>
      <c r="AB65" s="17"/>
      <c r="AC65" s="17"/>
      <c r="AD65" s="17"/>
      <c r="AE65" s="17"/>
      <c r="AF65" s="17"/>
      <c r="AG65" s="17"/>
      <c r="AH65" s="17"/>
      <c r="AI65" s="39">
        <v>0.35</v>
      </c>
      <c r="AJ65" s="39">
        <v>0.28</v>
      </c>
      <c r="AK65" s="39"/>
      <c r="AL65" s="41">
        <v>1.15</v>
      </c>
      <c r="AM65" s="65">
        <f aca="true" t="shared" si="3" ref="AM65:AM83">SUM(K65:AK65)+AL65</f>
        <v>20.97</v>
      </c>
      <c r="AN65" s="74">
        <f aca="true" t="shared" si="4" ref="AN65:AN83">AM65*1.18</f>
        <v>24.74</v>
      </c>
      <c r="AO65" s="77">
        <f aca="true" t="shared" si="5" ref="AO65:AO83">AN65+I65</f>
        <v>24.74</v>
      </c>
    </row>
    <row r="66" spans="1:41" ht="16.5" thickBot="1">
      <c r="A66" s="48" t="s">
        <v>11</v>
      </c>
      <c r="B66" s="55">
        <v>7</v>
      </c>
      <c r="C66" s="12"/>
      <c r="D66" s="13">
        <v>5</v>
      </c>
      <c r="E66" s="13"/>
      <c r="F66" s="13"/>
      <c r="G66" s="56"/>
      <c r="H66" s="29"/>
      <c r="I66" s="26"/>
      <c r="J66" s="7">
        <v>16.51</v>
      </c>
      <c r="K66" s="15">
        <v>2.19</v>
      </c>
      <c r="L66" s="16">
        <v>0.61</v>
      </c>
      <c r="M66" s="17">
        <v>0.14</v>
      </c>
      <c r="N66" s="17"/>
      <c r="O66" s="17">
        <v>0.41</v>
      </c>
      <c r="P66" s="17"/>
      <c r="Q66" s="17">
        <v>1.57</v>
      </c>
      <c r="R66" s="17" t="s">
        <v>5</v>
      </c>
      <c r="S66" s="17">
        <v>0.79</v>
      </c>
      <c r="T66" s="17">
        <v>0.85</v>
      </c>
      <c r="U66" s="17">
        <v>3.88</v>
      </c>
      <c r="V66" s="17">
        <v>5.33</v>
      </c>
      <c r="W66" s="17">
        <v>0.03</v>
      </c>
      <c r="X66" s="17"/>
      <c r="Y66" s="17">
        <v>1.07</v>
      </c>
      <c r="Z66" s="17">
        <v>0.32</v>
      </c>
      <c r="AA66" s="69">
        <v>2</v>
      </c>
      <c r="AB66" s="17"/>
      <c r="AC66" s="17"/>
      <c r="AD66" s="17"/>
      <c r="AE66" s="17"/>
      <c r="AF66" s="17"/>
      <c r="AG66" s="17"/>
      <c r="AH66" s="17"/>
      <c r="AI66" s="44">
        <v>0.35</v>
      </c>
      <c r="AJ66" s="39">
        <v>0.28</v>
      </c>
      <c r="AK66" s="39"/>
      <c r="AL66" s="41">
        <v>1.15</v>
      </c>
      <c r="AM66" s="65">
        <f t="shared" si="3"/>
        <v>20.97</v>
      </c>
      <c r="AN66" s="74">
        <f t="shared" si="4"/>
        <v>24.74</v>
      </c>
      <c r="AO66" s="77">
        <f t="shared" si="5"/>
        <v>24.74</v>
      </c>
    </row>
    <row r="67" spans="1:41" ht="16.5" thickBot="1">
      <c r="A67" s="49" t="s">
        <v>11</v>
      </c>
      <c r="B67" s="57">
        <v>14</v>
      </c>
      <c r="C67" s="14">
        <v>1</v>
      </c>
      <c r="D67" s="14">
        <v>9</v>
      </c>
      <c r="E67" s="84" t="s">
        <v>14</v>
      </c>
      <c r="F67" s="84" t="s">
        <v>14</v>
      </c>
      <c r="G67" s="85" t="s">
        <v>14</v>
      </c>
      <c r="H67" s="30">
        <v>4.61</v>
      </c>
      <c r="I67" s="27">
        <f>H67*1.18</f>
        <v>5.44</v>
      </c>
      <c r="J67" s="9">
        <v>17.73</v>
      </c>
      <c r="K67" s="15">
        <v>2.19</v>
      </c>
      <c r="L67" s="16">
        <v>0.61</v>
      </c>
      <c r="M67" s="17">
        <v>0.14</v>
      </c>
      <c r="N67" s="17">
        <v>0.16</v>
      </c>
      <c r="O67" s="17">
        <v>0.41</v>
      </c>
      <c r="P67" s="17"/>
      <c r="Q67" s="17">
        <v>1.57</v>
      </c>
      <c r="R67" s="17" t="s">
        <v>5</v>
      </c>
      <c r="S67" s="17">
        <v>0.79</v>
      </c>
      <c r="T67" s="17">
        <v>0.85</v>
      </c>
      <c r="U67" s="17">
        <v>3.88</v>
      </c>
      <c r="V67" s="17">
        <v>5.33</v>
      </c>
      <c r="W67" s="17">
        <v>0.03</v>
      </c>
      <c r="X67" s="17">
        <v>1.31</v>
      </c>
      <c r="Y67" s="17">
        <v>1.07</v>
      </c>
      <c r="Z67" s="17">
        <v>0.32</v>
      </c>
      <c r="AA67" s="69">
        <v>2</v>
      </c>
      <c r="AB67" s="17"/>
      <c r="AC67" s="17"/>
      <c r="AD67" s="17"/>
      <c r="AE67" s="17"/>
      <c r="AF67" s="17"/>
      <c r="AG67" s="17"/>
      <c r="AH67" s="17"/>
      <c r="AI67" s="39">
        <v>0.35</v>
      </c>
      <c r="AJ67" s="39">
        <v>0.28</v>
      </c>
      <c r="AK67" s="39"/>
      <c r="AL67" s="41">
        <v>0.85</v>
      </c>
      <c r="AM67" s="65">
        <f t="shared" si="3"/>
        <v>22.14</v>
      </c>
      <c r="AN67" s="74">
        <f t="shared" si="4"/>
        <v>26.13</v>
      </c>
      <c r="AO67" s="77">
        <f t="shared" si="5"/>
        <v>31.57</v>
      </c>
    </row>
    <row r="68" spans="1:41" ht="16.5" thickBot="1">
      <c r="A68" s="50" t="s">
        <v>11</v>
      </c>
      <c r="B68" s="58">
        <v>14</v>
      </c>
      <c r="C68" s="34"/>
      <c r="D68" s="35">
        <v>9</v>
      </c>
      <c r="E68" s="40" t="s">
        <v>14</v>
      </c>
      <c r="F68" s="40" t="s">
        <v>14</v>
      </c>
      <c r="G68" s="86" t="s">
        <v>14</v>
      </c>
      <c r="H68" s="36">
        <v>4.61</v>
      </c>
      <c r="I68" s="37">
        <f>H68*1.18</f>
        <v>5.44</v>
      </c>
      <c r="J68" s="7">
        <v>17.73</v>
      </c>
      <c r="K68" s="15">
        <v>2.19</v>
      </c>
      <c r="L68" s="16">
        <v>0.61</v>
      </c>
      <c r="M68" s="17">
        <v>0.14</v>
      </c>
      <c r="N68" s="17">
        <v>0.16</v>
      </c>
      <c r="O68" s="17">
        <v>0.41</v>
      </c>
      <c r="P68" s="17"/>
      <c r="Q68" s="17">
        <v>1.57</v>
      </c>
      <c r="R68" s="17" t="s">
        <v>5</v>
      </c>
      <c r="S68" s="17">
        <v>0.79</v>
      </c>
      <c r="T68" s="17">
        <v>0.85</v>
      </c>
      <c r="U68" s="17">
        <v>3.88</v>
      </c>
      <c r="V68" s="17">
        <v>5.33</v>
      </c>
      <c r="W68" s="17">
        <v>0.03</v>
      </c>
      <c r="X68" s="17">
        <v>1.31</v>
      </c>
      <c r="Y68" s="17">
        <v>1.07</v>
      </c>
      <c r="Z68" s="17">
        <v>0.32</v>
      </c>
      <c r="AA68" s="69">
        <v>2</v>
      </c>
      <c r="AB68" s="17"/>
      <c r="AC68" s="17"/>
      <c r="AD68" s="17"/>
      <c r="AE68" s="17"/>
      <c r="AF68" s="17"/>
      <c r="AG68" s="17"/>
      <c r="AH68" s="17"/>
      <c r="AI68" s="39"/>
      <c r="AJ68" s="39">
        <v>0.28</v>
      </c>
      <c r="AK68" s="39"/>
      <c r="AL68" s="41">
        <v>0.85</v>
      </c>
      <c r="AM68" s="65">
        <f t="shared" si="3"/>
        <v>21.79</v>
      </c>
      <c r="AN68" s="74">
        <f t="shared" si="4"/>
        <v>25.71</v>
      </c>
      <c r="AO68" s="77">
        <f t="shared" si="5"/>
        <v>31.15</v>
      </c>
    </row>
    <row r="69" spans="1:41" ht="16.5" thickBot="1">
      <c r="A69" s="51" t="s">
        <v>11</v>
      </c>
      <c r="B69" s="59">
        <v>15</v>
      </c>
      <c r="C69" s="20"/>
      <c r="D69" s="21">
        <v>5</v>
      </c>
      <c r="E69" s="21"/>
      <c r="F69" s="21"/>
      <c r="G69" s="60"/>
      <c r="H69" s="32"/>
      <c r="I69" s="33"/>
      <c r="J69" s="10">
        <f>K69+L69+M69+O69+Q69+S69+T69+U69+V69+W69+Y69+Z69+AA69+AB69+AC69+AD69+AF69</f>
        <v>20.77</v>
      </c>
      <c r="K69" s="15">
        <v>2.19</v>
      </c>
      <c r="L69" s="16">
        <v>0.61</v>
      </c>
      <c r="M69" s="17">
        <v>0.14</v>
      </c>
      <c r="N69" s="17"/>
      <c r="O69" s="17">
        <v>0.41</v>
      </c>
      <c r="P69" s="17"/>
      <c r="Q69" s="17">
        <v>1.57</v>
      </c>
      <c r="R69" s="17" t="s">
        <v>5</v>
      </c>
      <c r="S69" s="17">
        <v>0.79</v>
      </c>
      <c r="T69" s="17">
        <v>0.85</v>
      </c>
      <c r="U69" s="17">
        <v>3.88</v>
      </c>
      <c r="V69" s="17">
        <v>5.33</v>
      </c>
      <c r="W69" s="17">
        <v>0.03</v>
      </c>
      <c r="X69" s="17"/>
      <c r="Y69" s="17">
        <v>1.07</v>
      </c>
      <c r="Z69" s="17">
        <v>0.32</v>
      </c>
      <c r="AA69" s="69">
        <v>2</v>
      </c>
      <c r="AB69" s="16">
        <v>0.49</v>
      </c>
      <c r="AC69" s="16">
        <v>0.15</v>
      </c>
      <c r="AD69" s="16">
        <v>0.44</v>
      </c>
      <c r="AE69" s="16"/>
      <c r="AF69" s="16">
        <v>0.5</v>
      </c>
      <c r="AG69" s="17"/>
      <c r="AH69" s="17"/>
      <c r="AI69" s="44">
        <v>0.35</v>
      </c>
      <c r="AJ69" s="39">
        <v>0.28</v>
      </c>
      <c r="AK69" s="39"/>
      <c r="AL69" s="41">
        <v>1.15</v>
      </c>
      <c r="AM69" s="65">
        <f t="shared" si="3"/>
        <v>22.55</v>
      </c>
      <c r="AN69" s="74">
        <f t="shared" si="4"/>
        <v>26.61</v>
      </c>
      <c r="AO69" s="77">
        <f t="shared" si="5"/>
        <v>26.61</v>
      </c>
    </row>
    <row r="70" spans="1:41" ht="16.5" thickBot="1">
      <c r="A70" s="48" t="s">
        <v>11</v>
      </c>
      <c r="B70" s="55">
        <v>17</v>
      </c>
      <c r="C70" s="12"/>
      <c r="D70" s="13">
        <v>5</v>
      </c>
      <c r="E70" s="13"/>
      <c r="F70" s="13"/>
      <c r="G70" s="56"/>
      <c r="H70" s="29"/>
      <c r="I70" s="26"/>
      <c r="J70" s="7">
        <f>K70+L70+M70+O70+Q70+S70+T70+U70+V70+W70+Y70+Z70+AA70+AB70+AC70+AD70+AF70</f>
        <v>20.77</v>
      </c>
      <c r="K70" s="15">
        <v>2.19</v>
      </c>
      <c r="L70" s="16">
        <v>0.61</v>
      </c>
      <c r="M70" s="17">
        <v>0.14</v>
      </c>
      <c r="N70" s="17"/>
      <c r="O70" s="17">
        <v>0.41</v>
      </c>
      <c r="P70" s="17"/>
      <c r="Q70" s="17">
        <v>1.57</v>
      </c>
      <c r="R70" s="17" t="s">
        <v>5</v>
      </c>
      <c r="S70" s="17">
        <v>0.79</v>
      </c>
      <c r="T70" s="17">
        <v>0.85</v>
      </c>
      <c r="U70" s="17">
        <v>3.88</v>
      </c>
      <c r="V70" s="17">
        <v>5.33</v>
      </c>
      <c r="W70" s="17">
        <v>0.03</v>
      </c>
      <c r="X70" s="17"/>
      <c r="Y70" s="17">
        <v>1.07</v>
      </c>
      <c r="Z70" s="17">
        <v>0.32</v>
      </c>
      <c r="AA70" s="69">
        <v>2</v>
      </c>
      <c r="AB70" s="16">
        <v>0.49</v>
      </c>
      <c r="AC70" s="16">
        <v>0.15</v>
      </c>
      <c r="AD70" s="16">
        <v>0.44</v>
      </c>
      <c r="AE70" s="16"/>
      <c r="AF70" s="16">
        <v>0.5</v>
      </c>
      <c r="AG70" s="17"/>
      <c r="AH70" s="17"/>
      <c r="AI70" s="39"/>
      <c r="AJ70" s="39">
        <v>0.28</v>
      </c>
      <c r="AK70" s="39"/>
      <c r="AL70" s="41">
        <v>1.15</v>
      </c>
      <c r="AM70" s="65">
        <f t="shared" si="3"/>
        <v>22.2</v>
      </c>
      <c r="AN70" s="74">
        <f t="shared" si="4"/>
        <v>26.2</v>
      </c>
      <c r="AO70" s="77">
        <f t="shared" si="5"/>
        <v>26.2</v>
      </c>
    </row>
    <row r="71" spans="1:41" ht="16.5" thickBot="1">
      <c r="A71" s="48" t="s">
        <v>11</v>
      </c>
      <c r="B71" s="55">
        <v>18</v>
      </c>
      <c r="C71" s="12"/>
      <c r="D71" s="13">
        <v>5</v>
      </c>
      <c r="E71" s="13"/>
      <c r="F71" s="13"/>
      <c r="G71" s="56"/>
      <c r="H71" s="29"/>
      <c r="I71" s="26"/>
      <c r="J71" s="7">
        <f>K71+L71+M71+O71+Q71+S71+T71+U71+V71+W71+Y71+Z71+AA71+AB71+AC71+AD71+AF71</f>
        <v>20.77</v>
      </c>
      <c r="K71" s="15">
        <v>2.19</v>
      </c>
      <c r="L71" s="16">
        <v>0.61</v>
      </c>
      <c r="M71" s="17">
        <v>0.14</v>
      </c>
      <c r="N71" s="17"/>
      <c r="O71" s="17">
        <v>0.41</v>
      </c>
      <c r="P71" s="17"/>
      <c r="Q71" s="17">
        <v>1.57</v>
      </c>
      <c r="R71" s="17" t="s">
        <v>5</v>
      </c>
      <c r="S71" s="17">
        <v>0.79</v>
      </c>
      <c r="T71" s="17">
        <v>0.85</v>
      </c>
      <c r="U71" s="17">
        <v>3.88</v>
      </c>
      <c r="V71" s="17">
        <v>5.33</v>
      </c>
      <c r="W71" s="17">
        <v>0.03</v>
      </c>
      <c r="X71" s="17"/>
      <c r="Y71" s="17">
        <v>1.07</v>
      </c>
      <c r="Z71" s="17">
        <v>0.32</v>
      </c>
      <c r="AA71" s="69">
        <v>2</v>
      </c>
      <c r="AB71" s="16">
        <v>0.49</v>
      </c>
      <c r="AC71" s="16">
        <v>0.15</v>
      </c>
      <c r="AD71" s="16">
        <v>0.44</v>
      </c>
      <c r="AE71" s="16"/>
      <c r="AF71" s="16">
        <v>0.5</v>
      </c>
      <c r="AG71" s="17"/>
      <c r="AH71" s="17"/>
      <c r="AI71" s="39"/>
      <c r="AJ71" s="39">
        <v>0.28</v>
      </c>
      <c r="AK71" s="39"/>
      <c r="AL71" s="41">
        <v>1.15</v>
      </c>
      <c r="AM71" s="65">
        <f t="shared" si="3"/>
        <v>22.2</v>
      </c>
      <c r="AN71" s="74">
        <f t="shared" si="4"/>
        <v>26.2</v>
      </c>
      <c r="AO71" s="77">
        <f t="shared" si="5"/>
        <v>26.2</v>
      </c>
    </row>
    <row r="72" spans="1:41" ht="16.5" thickBot="1">
      <c r="A72" s="48" t="s">
        <v>11</v>
      </c>
      <c r="B72" s="55">
        <v>19</v>
      </c>
      <c r="C72" s="12"/>
      <c r="D72" s="13">
        <v>5</v>
      </c>
      <c r="E72" s="13"/>
      <c r="F72" s="13"/>
      <c r="G72" s="56"/>
      <c r="H72" s="29"/>
      <c r="I72" s="26"/>
      <c r="J72" s="9">
        <v>19.84</v>
      </c>
      <c r="K72" s="15">
        <v>2.19</v>
      </c>
      <c r="L72" s="16">
        <v>0.61</v>
      </c>
      <c r="M72" s="17">
        <v>0.14</v>
      </c>
      <c r="N72" s="17"/>
      <c r="O72" s="17">
        <v>0.41</v>
      </c>
      <c r="P72" s="17"/>
      <c r="Q72" s="17">
        <v>1.57</v>
      </c>
      <c r="R72" s="17" t="s">
        <v>5</v>
      </c>
      <c r="S72" s="17">
        <v>0.79</v>
      </c>
      <c r="T72" s="17">
        <v>0.85</v>
      </c>
      <c r="U72" s="17">
        <v>3.88</v>
      </c>
      <c r="V72" s="17">
        <v>5.33</v>
      </c>
      <c r="W72" s="17">
        <v>0.03</v>
      </c>
      <c r="X72" s="17"/>
      <c r="Y72" s="17">
        <v>1.07</v>
      </c>
      <c r="Z72" s="17">
        <v>0.32</v>
      </c>
      <c r="AA72" s="69">
        <v>2</v>
      </c>
      <c r="AB72" s="16">
        <v>0.49</v>
      </c>
      <c r="AC72" s="16">
        <v>0.15</v>
      </c>
      <c r="AD72" s="16">
        <v>0.44</v>
      </c>
      <c r="AE72" s="16"/>
      <c r="AF72" s="16">
        <v>0.5</v>
      </c>
      <c r="AG72" s="17"/>
      <c r="AH72" s="17"/>
      <c r="AI72" s="39"/>
      <c r="AJ72" s="39">
        <v>0.28</v>
      </c>
      <c r="AK72" s="39"/>
      <c r="AL72" s="41">
        <v>1.15</v>
      </c>
      <c r="AM72" s="65">
        <f t="shared" si="3"/>
        <v>22.2</v>
      </c>
      <c r="AN72" s="74">
        <f t="shared" si="4"/>
        <v>26.2</v>
      </c>
      <c r="AO72" s="77">
        <f t="shared" si="5"/>
        <v>26.2</v>
      </c>
    </row>
    <row r="73" spans="1:41" ht="16.5" thickBot="1">
      <c r="A73" s="48" t="s">
        <v>11</v>
      </c>
      <c r="B73" s="55">
        <v>21</v>
      </c>
      <c r="C73" s="12"/>
      <c r="D73" s="13">
        <v>5</v>
      </c>
      <c r="E73" s="13"/>
      <c r="F73" s="13"/>
      <c r="G73" s="56"/>
      <c r="H73" s="29"/>
      <c r="I73" s="26"/>
      <c r="J73" s="7">
        <v>16.51</v>
      </c>
      <c r="K73" s="15">
        <v>2.19</v>
      </c>
      <c r="L73" s="16">
        <v>0.61</v>
      </c>
      <c r="M73" s="17">
        <v>0.14</v>
      </c>
      <c r="N73" s="17"/>
      <c r="O73" s="17">
        <v>0.41</v>
      </c>
      <c r="P73" s="17"/>
      <c r="Q73" s="17">
        <v>1.57</v>
      </c>
      <c r="R73" s="17" t="s">
        <v>5</v>
      </c>
      <c r="S73" s="17">
        <v>0.79</v>
      </c>
      <c r="T73" s="17">
        <v>0.85</v>
      </c>
      <c r="U73" s="17">
        <v>3.88</v>
      </c>
      <c r="V73" s="17">
        <v>5.33</v>
      </c>
      <c r="W73" s="17">
        <v>0.03</v>
      </c>
      <c r="X73" s="17"/>
      <c r="Y73" s="17">
        <v>1.07</v>
      </c>
      <c r="Z73" s="17">
        <v>0.32</v>
      </c>
      <c r="AA73" s="69">
        <v>2</v>
      </c>
      <c r="AB73" s="16"/>
      <c r="AC73" s="16"/>
      <c r="AD73" s="16"/>
      <c r="AE73" s="16"/>
      <c r="AF73" s="16"/>
      <c r="AG73" s="17"/>
      <c r="AH73" s="17"/>
      <c r="AI73" s="39"/>
      <c r="AJ73" s="39">
        <v>0.28</v>
      </c>
      <c r="AK73" s="39"/>
      <c r="AL73" s="41">
        <v>1.15</v>
      </c>
      <c r="AM73" s="65">
        <f t="shared" si="3"/>
        <v>20.62</v>
      </c>
      <c r="AN73" s="74">
        <f t="shared" si="4"/>
        <v>24.33</v>
      </c>
      <c r="AO73" s="77">
        <f t="shared" si="5"/>
        <v>24.33</v>
      </c>
    </row>
    <row r="74" spans="1:41" ht="16.5" thickBot="1">
      <c r="A74" s="48" t="s">
        <v>11</v>
      </c>
      <c r="B74" s="55">
        <v>23</v>
      </c>
      <c r="C74" s="12"/>
      <c r="D74" s="13">
        <v>5</v>
      </c>
      <c r="E74" s="13"/>
      <c r="F74" s="13"/>
      <c r="G74" s="56"/>
      <c r="H74" s="29"/>
      <c r="I74" s="26"/>
      <c r="J74" s="10">
        <v>19.84</v>
      </c>
      <c r="K74" s="15">
        <v>2.19</v>
      </c>
      <c r="L74" s="16">
        <v>0.61</v>
      </c>
      <c r="M74" s="17">
        <v>0.14</v>
      </c>
      <c r="N74" s="17"/>
      <c r="O74" s="17">
        <v>0.41</v>
      </c>
      <c r="P74" s="17"/>
      <c r="Q74" s="17">
        <v>1.57</v>
      </c>
      <c r="R74" s="17" t="s">
        <v>5</v>
      </c>
      <c r="S74" s="17">
        <v>0.79</v>
      </c>
      <c r="T74" s="17">
        <v>0.85</v>
      </c>
      <c r="U74" s="17">
        <v>3.88</v>
      </c>
      <c r="V74" s="17">
        <v>5.33</v>
      </c>
      <c r="W74" s="17">
        <v>0.03</v>
      </c>
      <c r="X74" s="17"/>
      <c r="Y74" s="17">
        <v>1.07</v>
      </c>
      <c r="Z74" s="17">
        <v>0.32</v>
      </c>
      <c r="AA74" s="69">
        <v>2</v>
      </c>
      <c r="AB74" s="16">
        <v>0.49</v>
      </c>
      <c r="AC74" s="16">
        <v>0.15</v>
      </c>
      <c r="AD74" s="16">
        <v>0.44</v>
      </c>
      <c r="AE74" s="16"/>
      <c r="AF74" s="16">
        <v>0.5</v>
      </c>
      <c r="AG74" s="17"/>
      <c r="AH74" s="17"/>
      <c r="AI74" s="44">
        <v>0.35</v>
      </c>
      <c r="AJ74" s="39">
        <v>0.28</v>
      </c>
      <c r="AK74" s="39"/>
      <c r="AL74" s="41">
        <v>1.15</v>
      </c>
      <c r="AM74" s="65">
        <f t="shared" si="3"/>
        <v>22.55</v>
      </c>
      <c r="AN74" s="74">
        <f t="shared" si="4"/>
        <v>26.61</v>
      </c>
      <c r="AO74" s="77">
        <f t="shared" si="5"/>
        <v>26.61</v>
      </c>
    </row>
    <row r="75" spans="1:41" ht="16.5" thickBot="1">
      <c r="A75" s="48" t="s">
        <v>11</v>
      </c>
      <c r="B75" s="55">
        <v>24</v>
      </c>
      <c r="C75" s="12"/>
      <c r="D75" s="13">
        <v>9</v>
      </c>
      <c r="E75" s="82" t="s">
        <v>14</v>
      </c>
      <c r="F75" s="82" t="s">
        <v>14</v>
      </c>
      <c r="G75" s="83" t="s">
        <v>14</v>
      </c>
      <c r="H75" s="29">
        <v>4.61</v>
      </c>
      <c r="I75" s="26">
        <f>H75*1.18</f>
        <v>5.44</v>
      </c>
      <c r="J75" s="7">
        <v>17.73</v>
      </c>
      <c r="K75" s="15">
        <v>2.19</v>
      </c>
      <c r="L75" s="16">
        <v>0.61</v>
      </c>
      <c r="M75" s="17">
        <v>0.14</v>
      </c>
      <c r="N75" s="17">
        <v>0.16</v>
      </c>
      <c r="O75" s="17">
        <v>0.41</v>
      </c>
      <c r="P75" s="17"/>
      <c r="Q75" s="17">
        <v>1.57</v>
      </c>
      <c r="R75" s="17" t="s">
        <v>5</v>
      </c>
      <c r="S75" s="17">
        <v>0.79</v>
      </c>
      <c r="T75" s="17">
        <v>0.85</v>
      </c>
      <c r="U75" s="17">
        <v>3.88</v>
      </c>
      <c r="V75" s="17">
        <v>5.33</v>
      </c>
      <c r="W75" s="17">
        <v>0.03</v>
      </c>
      <c r="X75" s="17">
        <v>1.31</v>
      </c>
      <c r="Y75" s="17">
        <v>1.07</v>
      </c>
      <c r="Z75" s="17">
        <v>0.32</v>
      </c>
      <c r="AA75" s="69">
        <v>2</v>
      </c>
      <c r="AB75" s="16">
        <v>0.49</v>
      </c>
      <c r="AC75" s="16"/>
      <c r="AD75" s="16"/>
      <c r="AE75" s="16"/>
      <c r="AF75" s="16"/>
      <c r="AG75" s="17"/>
      <c r="AH75" s="17"/>
      <c r="AI75" s="39">
        <v>0.35</v>
      </c>
      <c r="AJ75" s="39">
        <v>0.28</v>
      </c>
      <c r="AK75" s="39"/>
      <c r="AL75" s="41">
        <v>0.85</v>
      </c>
      <c r="AM75" s="65">
        <f t="shared" si="3"/>
        <v>22.63</v>
      </c>
      <c r="AN75" s="74">
        <f t="shared" si="4"/>
        <v>26.7</v>
      </c>
      <c r="AO75" s="77">
        <f t="shared" si="5"/>
        <v>32.14</v>
      </c>
    </row>
    <row r="76" spans="1:41" ht="16.5" thickBot="1">
      <c r="A76" s="48" t="s">
        <v>11</v>
      </c>
      <c r="B76" s="55">
        <v>25</v>
      </c>
      <c r="C76" s="13" t="s">
        <v>9</v>
      </c>
      <c r="D76" s="13">
        <v>5</v>
      </c>
      <c r="E76" s="13"/>
      <c r="F76" s="13"/>
      <c r="G76" s="56"/>
      <c r="H76" s="29"/>
      <c r="I76" s="26"/>
      <c r="J76" s="7">
        <v>16.51</v>
      </c>
      <c r="K76" s="15">
        <v>2.19</v>
      </c>
      <c r="L76" s="16">
        <v>0.61</v>
      </c>
      <c r="M76" s="17">
        <v>0.14</v>
      </c>
      <c r="N76" s="17"/>
      <c r="O76" s="17">
        <v>0.41</v>
      </c>
      <c r="P76" s="17"/>
      <c r="Q76" s="17">
        <v>1.57</v>
      </c>
      <c r="R76" s="17" t="s">
        <v>5</v>
      </c>
      <c r="S76" s="17">
        <v>0.79</v>
      </c>
      <c r="T76" s="17">
        <v>0.85</v>
      </c>
      <c r="U76" s="17">
        <v>3.88</v>
      </c>
      <c r="V76" s="17">
        <v>5.33</v>
      </c>
      <c r="W76" s="17">
        <v>0.03</v>
      </c>
      <c r="X76" s="17"/>
      <c r="Y76" s="17">
        <v>1.07</v>
      </c>
      <c r="Z76" s="17">
        <v>0.32</v>
      </c>
      <c r="AA76" s="69">
        <v>2</v>
      </c>
      <c r="AB76" s="16"/>
      <c r="AC76" s="16"/>
      <c r="AD76" s="16"/>
      <c r="AE76" s="16"/>
      <c r="AF76" s="16"/>
      <c r="AG76" s="17"/>
      <c r="AH76" s="17"/>
      <c r="AI76" s="39">
        <v>0.35</v>
      </c>
      <c r="AJ76" s="39">
        <v>0.28</v>
      </c>
      <c r="AK76" s="39"/>
      <c r="AL76" s="41">
        <v>1.15</v>
      </c>
      <c r="AM76" s="65">
        <f t="shared" si="3"/>
        <v>20.97</v>
      </c>
      <c r="AN76" s="74">
        <f t="shared" si="4"/>
        <v>24.74</v>
      </c>
      <c r="AO76" s="77">
        <f t="shared" si="5"/>
        <v>24.74</v>
      </c>
    </row>
    <row r="77" spans="1:41" ht="16.5" thickBot="1">
      <c r="A77" s="48" t="s">
        <v>11</v>
      </c>
      <c r="B77" s="55">
        <v>25</v>
      </c>
      <c r="C77" s="12"/>
      <c r="D77" s="13">
        <v>5</v>
      </c>
      <c r="E77" s="13"/>
      <c r="F77" s="13"/>
      <c r="G77" s="56"/>
      <c r="H77" s="29"/>
      <c r="I77" s="26"/>
      <c r="J77" s="7">
        <f>K77+L77+M77+O77+Q77+S77+T77+U77+V77+W77+Y77+Z77+AA77+AB77+AC77+AD77+AF77</f>
        <v>20.77</v>
      </c>
      <c r="K77" s="15">
        <v>2.19</v>
      </c>
      <c r="L77" s="16">
        <v>0.61</v>
      </c>
      <c r="M77" s="17">
        <v>0.14</v>
      </c>
      <c r="N77" s="17"/>
      <c r="O77" s="17">
        <v>0.41</v>
      </c>
      <c r="P77" s="17"/>
      <c r="Q77" s="17">
        <v>1.57</v>
      </c>
      <c r="R77" s="17" t="s">
        <v>5</v>
      </c>
      <c r="S77" s="17">
        <v>0.79</v>
      </c>
      <c r="T77" s="17">
        <v>0.85</v>
      </c>
      <c r="U77" s="17">
        <v>3.88</v>
      </c>
      <c r="V77" s="17">
        <v>5.33</v>
      </c>
      <c r="W77" s="17">
        <v>0.03</v>
      </c>
      <c r="X77" s="17"/>
      <c r="Y77" s="17">
        <v>1.07</v>
      </c>
      <c r="Z77" s="17">
        <v>0.32</v>
      </c>
      <c r="AA77" s="69">
        <v>2</v>
      </c>
      <c r="AB77" s="16">
        <v>0.49</v>
      </c>
      <c r="AC77" s="16">
        <v>0.15</v>
      </c>
      <c r="AD77" s="16">
        <v>0.44</v>
      </c>
      <c r="AE77" s="16"/>
      <c r="AF77" s="16">
        <v>0.5</v>
      </c>
      <c r="AG77" s="17"/>
      <c r="AH77" s="17"/>
      <c r="AI77" s="39">
        <v>0.35</v>
      </c>
      <c r="AJ77" s="39">
        <v>0.28</v>
      </c>
      <c r="AK77" s="39"/>
      <c r="AL77" s="41">
        <v>1.15</v>
      </c>
      <c r="AM77" s="65">
        <f t="shared" si="3"/>
        <v>22.55</v>
      </c>
      <c r="AN77" s="74">
        <f t="shared" si="4"/>
        <v>26.61</v>
      </c>
      <c r="AO77" s="77">
        <f t="shared" si="5"/>
        <v>26.61</v>
      </c>
    </row>
    <row r="78" spans="1:41" ht="16.5" thickBot="1">
      <c r="A78" s="48" t="s">
        <v>11</v>
      </c>
      <c r="B78" s="55">
        <v>27</v>
      </c>
      <c r="C78" s="12"/>
      <c r="D78" s="13">
        <v>5</v>
      </c>
      <c r="E78" s="13"/>
      <c r="F78" s="13"/>
      <c r="G78" s="56"/>
      <c r="H78" s="29"/>
      <c r="I78" s="26"/>
      <c r="J78" s="7">
        <v>16.51</v>
      </c>
      <c r="K78" s="15">
        <v>2.19</v>
      </c>
      <c r="L78" s="16">
        <v>0.61</v>
      </c>
      <c r="M78" s="17">
        <v>0.14</v>
      </c>
      <c r="N78" s="17"/>
      <c r="O78" s="17">
        <v>0.41</v>
      </c>
      <c r="P78" s="17"/>
      <c r="Q78" s="17">
        <v>1.57</v>
      </c>
      <c r="R78" s="17" t="s">
        <v>5</v>
      </c>
      <c r="S78" s="17">
        <v>0.79</v>
      </c>
      <c r="T78" s="17">
        <v>0.85</v>
      </c>
      <c r="U78" s="17">
        <v>3.88</v>
      </c>
      <c r="V78" s="17">
        <v>5.33</v>
      </c>
      <c r="W78" s="17">
        <v>0.03</v>
      </c>
      <c r="X78" s="17"/>
      <c r="Y78" s="17">
        <v>1.07</v>
      </c>
      <c r="Z78" s="17">
        <v>0.32</v>
      </c>
      <c r="AA78" s="69">
        <v>2</v>
      </c>
      <c r="AB78" s="17"/>
      <c r="AC78" s="17"/>
      <c r="AD78" s="17"/>
      <c r="AE78" s="17"/>
      <c r="AF78" s="17"/>
      <c r="AG78" s="17"/>
      <c r="AH78" s="17"/>
      <c r="AI78" s="39"/>
      <c r="AJ78" s="39">
        <v>0.28</v>
      </c>
      <c r="AK78" s="39"/>
      <c r="AL78" s="41">
        <v>1.15</v>
      </c>
      <c r="AM78" s="65">
        <f t="shared" si="3"/>
        <v>20.62</v>
      </c>
      <c r="AN78" s="74">
        <f t="shared" si="4"/>
        <v>24.33</v>
      </c>
      <c r="AO78" s="77">
        <f t="shared" si="5"/>
        <v>24.33</v>
      </c>
    </row>
    <row r="79" spans="1:41" ht="16.5" thickBot="1">
      <c r="A79" s="48" t="s">
        <v>11</v>
      </c>
      <c r="B79" s="55">
        <v>29</v>
      </c>
      <c r="C79" s="12"/>
      <c r="D79" s="13">
        <v>5</v>
      </c>
      <c r="E79" s="13"/>
      <c r="F79" s="13"/>
      <c r="G79" s="56"/>
      <c r="H79" s="29"/>
      <c r="I79" s="26"/>
      <c r="J79" s="7">
        <v>16.51</v>
      </c>
      <c r="K79" s="15">
        <v>2.19</v>
      </c>
      <c r="L79" s="16">
        <v>0.61</v>
      </c>
      <c r="M79" s="17">
        <v>0.14</v>
      </c>
      <c r="N79" s="17"/>
      <c r="O79" s="17">
        <v>0.41</v>
      </c>
      <c r="P79" s="17"/>
      <c r="Q79" s="17">
        <v>1.57</v>
      </c>
      <c r="R79" s="17" t="s">
        <v>5</v>
      </c>
      <c r="S79" s="17">
        <v>0.79</v>
      </c>
      <c r="T79" s="17">
        <v>0.85</v>
      </c>
      <c r="U79" s="17">
        <v>3.88</v>
      </c>
      <c r="V79" s="17">
        <v>5.33</v>
      </c>
      <c r="W79" s="17">
        <v>0.03</v>
      </c>
      <c r="X79" s="17"/>
      <c r="Y79" s="17">
        <v>1.07</v>
      </c>
      <c r="Z79" s="17">
        <v>0.32</v>
      </c>
      <c r="AA79" s="69">
        <v>2</v>
      </c>
      <c r="AB79" s="17"/>
      <c r="AC79" s="17"/>
      <c r="AD79" s="17"/>
      <c r="AE79" s="17"/>
      <c r="AF79" s="17"/>
      <c r="AG79" s="17"/>
      <c r="AH79" s="17"/>
      <c r="AI79" s="39"/>
      <c r="AJ79" s="39">
        <v>0.28</v>
      </c>
      <c r="AK79" s="39"/>
      <c r="AL79" s="41">
        <v>1.15</v>
      </c>
      <c r="AM79" s="65">
        <f t="shared" si="3"/>
        <v>20.62</v>
      </c>
      <c r="AN79" s="74">
        <f t="shared" si="4"/>
        <v>24.33</v>
      </c>
      <c r="AO79" s="77">
        <f t="shared" si="5"/>
        <v>24.33</v>
      </c>
    </row>
    <row r="80" spans="1:41" ht="16.5" thickBot="1">
      <c r="A80" s="48" t="s">
        <v>11</v>
      </c>
      <c r="B80" s="55">
        <v>33</v>
      </c>
      <c r="C80" s="12"/>
      <c r="D80" s="13">
        <v>5</v>
      </c>
      <c r="E80" s="13"/>
      <c r="F80" s="13"/>
      <c r="G80" s="56"/>
      <c r="H80" s="29"/>
      <c r="I80" s="26"/>
      <c r="J80" s="9">
        <v>16.51</v>
      </c>
      <c r="K80" s="15">
        <v>2.19</v>
      </c>
      <c r="L80" s="16">
        <v>0.61</v>
      </c>
      <c r="M80" s="17">
        <v>0.14</v>
      </c>
      <c r="N80" s="17"/>
      <c r="O80" s="17">
        <v>0.41</v>
      </c>
      <c r="P80" s="17"/>
      <c r="Q80" s="17">
        <v>1.57</v>
      </c>
      <c r="R80" s="17" t="s">
        <v>5</v>
      </c>
      <c r="S80" s="17">
        <v>0.79</v>
      </c>
      <c r="T80" s="17">
        <v>0.85</v>
      </c>
      <c r="U80" s="17">
        <v>3.88</v>
      </c>
      <c r="V80" s="17">
        <v>5.33</v>
      </c>
      <c r="W80" s="17">
        <v>0.03</v>
      </c>
      <c r="X80" s="17"/>
      <c r="Y80" s="17">
        <v>1.07</v>
      </c>
      <c r="Z80" s="17">
        <v>0.32</v>
      </c>
      <c r="AA80" s="69">
        <v>2</v>
      </c>
      <c r="AB80" s="17"/>
      <c r="AC80" s="17"/>
      <c r="AD80" s="17"/>
      <c r="AE80" s="17"/>
      <c r="AF80" s="17"/>
      <c r="AG80" s="17"/>
      <c r="AH80" s="17"/>
      <c r="AI80" s="44">
        <v>0.35</v>
      </c>
      <c r="AJ80" s="39">
        <v>0.28</v>
      </c>
      <c r="AK80" s="39"/>
      <c r="AL80" s="41">
        <v>1.15</v>
      </c>
      <c r="AM80" s="65">
        <f t="shared" si="3"/>
        <v>20.97</v>
      </c>
      <c r="AN80" s="74">
        <f t="shared" si="4"/>
        <v>24.74</v>
      </c>
      <c r="AO80" s="77">
        <f t="shared" si="5"/>
        <v>24.74</v>
      </c>
    </row>
    <row r="81" spans="1:41" ht="16.5" thickBot="1">
      <c r="A81" s="52" t="s">
        <v>18</v>
      </c>
      <c r="B81" s="61"/>
      <c r="C81" s="14"/>
      <c r="D81" s="14">
        <v>8</v>
      </c>
      <c r="E81" s="84"/>
      <c r="F81" s="84" t="s">
        <v>14</v>
      </c>
      <c r="G81" s="85" t="s">
        <v>14</v>
      </c>
      <c r="H81" s="31">
        <v>4.61</v>
      </c>
      <c r="I81" s="26">
        <f>H81*1.18</f>
        <v>5.44</v>
      </c>
      <c r="J81" s="11" t="e">
        <f>K81+L81+M81+O81+Q81+S81+T81+U81+V81+W81+X81+Y81+Z81+#REF!+AA81+AB81+AC81+AD81+AF81</f>
        <v>#REF!</v>
      </c>
      <c r="K81" s="15">
        <v>2.19</v>
      </c>
      <c r="L81" s="16">
        <v>0.61</v>
      </c>
      <c r="M81" s="17">
        <v>0.14</v>
      </c>
      <c r="N81" s="15"/>
      <c r="O81" s="17">
        <v>0.41</v>
      </c>
      <c r="P81" s="15"/>
      <c r="Q81" s="17">
        <v>1.57</v>
      </c>
      <c r="R81" s="15"/>
      <c r="S81" s="17">
        <v>0.79</v>
      </c>
      <c r="T81" s="17">
        <v>0.85</v>
      </c>
      <c r="U81" s="17">
        <v>3.88</v>
      </c>
      <c r="V81" s="17">
        <v>5.33</v>
      </c>
      <c r="W81" s="17">
        <v>0.03</v>
      </c>
      <c r="X81" s="19">
        <v>1.31</v>
      </c>
      <c r="Y81" s="17">
        <v>1.07</v>
      </c>
      <c r="Z81" s="17">
        <v>0.32</v>
      </c>
      <c r="AA81" s="69">
        <v>2</v>
      </c>
      <c r="AB81" s="19">
        <v>0.49</v>
      </c>
      <c r="AC81" s="19">
        <v>0.15</v>
      </c>
      <c r="AD81" s="19">
        <v>0.44</v>
      </c>
      <c r="AE81" s="19"/>
      <c r="AF81" s="19">
        <v>0.5</v>
      </c>
      <c r="AG81" s="19"/>
      <c r="AH81" s="19"/>
      <c r="AI81" s="45">
        <v>0.35</v>
      </c>
      <c r="AJ81" s="39">
        <v>0.28</v>
      </c>
      <c r="AK81" s="46"/>
      <c r="AL81" s="41">
        <v>0.85</v>
      </c>
      <c r="AM81" s="65">
        <f t="shared" si="3"/>
        <v>23.56</v>
      </c>
      <c r="AN81" s="74">
        <f t="shared" si="4"/>
        <v>27.8</v>
      </c>
      <c r="AO81" s="77">
        <f t="shared" si="5"/>
        <v>33.24</v>
      </c>
    </row>
    <row r="82" spans="1:41" ht="16.5" thickBot="1">
      <c r="A82" s="53" t="s">
        <v>59</v>
      </c>
      <c r="B82" s="62">
        <v>27</v>
      </c>
      <c r="C82" s="13"/>
      <c r="D82" s="13">
        <v>9</v>
      </c>
      <c r="E82" s="82" t="s">
        <v>14</v>
      </c>
      <c r="F82" s="82" t="s">
        <v>14</v>
      </c>
      <c r="G82" s="83" t="s">
        <v>14</v>
      </c>
      <c r="H82" s="29">
        <v>4.61</v>
      </c>
      <c r="I82" s="26">
        <f>H82*1.18</f>
        <v>5.44</v>
      </c>
      <c r="J82" s="11">
        <v>21.34</v>
      </c>
      <c r="K82" s="15">
        <v>2.19</v>
      </c>
      <c r="L82" s="16">
        <v>0.61</v>
      </c>
      <c r="M82" s="17">
        <v>0.14</v>
      </c>
      <c r="N82" s="15">
        <v>0.16</v>
      </c>
      <c r="O82" s="17">
        <v>0.41</v>
      </c>
      <c r="P82" s="15"/>
      <c r="Q82" s="17">
        <v>1.57</v>
      </c>
      <c r="R82" s="15"/>
      <c r="S82" s="17">
        <v>0.79</v>
      </c>
      <c r="T82" s="17">
        <v>0.85</v>
      </c>
      <c r="U82" s="17">
        <v>3.88</v>
      </c>
      <c r="V82" s="17">
        <v>5.33</v>
      </c>
      <c r="W82" s="17">
        <v>0.03</v>
      </c>
      <c r="X82" s="19">
        <v>1.31</v>
      </c>
      <c r="Y82" s="17">
        <v>1.07</v>
      </c>
      <c r="Z82" s="17">
        <v>0.32</v>
      </c>
      <c r="AA82" s="69">
        <v>2</v>
      </c>
      <c r="AB82" s="19">
        <v>0.49</v>
      </c>
      <c r="AC82" s="19">
        <v>0.15</v>
      </c>
      <c r="AD82" s="19">
        <v>0.44</v>
      </c>
      <c r="AE82" s="19"/>
      <c r="AF82" s="19">
        <v>0.5</v>
      </c>
      <c r="AG82" s="19"/>
      <c r="AH82" s="19"/>
      <c r="AI82" s="46">
        <v>0.35</v>
      </c>
      <c r="AJ82" s="39">
        <v>0.28</v>
      </c>
      <c r="AK82" s="46"/>
      <c r="AL82" s="41">
        <v>0.85</v>
      </c>
      <c r="AM82" s="65">
        <f t="shared" si="3"/>
        <v>23.72</v>
      </c>
      <c r="AN82" s="74">
        <f t="shared" si="4"/>
        <v>27.99</v>
      </c>
      <c r="AO82" s="77">
        <f t="shared" si="5"/>
        <v>33.43</v>
      </c>
    </row>
    <row r="83" spans="1:41" ht="16.5" thickBot="1">
      <c r="A83" s="54" t="s">
        <v>58</v>
      </c>
      <c r="B83" s="63" t="s">
        <v>60</v>
      </c>
      <c r="C83" s="20"/>
      <c r="D83" s="21">
        <v>12</v>
      </c>
      <c r="E83" s="87" t="s">
        <v>14</v>
      </c>
      <c r="F83" s="87" t="s">
        <v>14</v>
      </c>
      <c r="G83" s="88" t="s">
        <v>14</v>
      </c>
      <c r="H83" s="32">
        <v>4.61</v>
      </c>
      <c r="I83" s="26">
        <f>H83*1.18</f>
        <v>5.44</v>
      </c>
      <c r="J83" s="9">
        <v>22.87</v>
      </c>
      <c r="K83" s="23">
        <v>2.19</v>
      </c>
      <c r="L83" s="66">
        <v>0.61</v>
      </c>
      <c r="M83" s="67">
        <v>0.14</v>
      </c>
      <c r="N83" s="23">
        <v>0.16</v>
      </c>
      <c r="O83" s="67">
        <v>0.41</v>
      </c>
      <c r="P83" s="23"/>
      <c r="Q83" s="67">
        <v>1.57</v>
      </c>
      <c r="R83" s="23"/>
      <c r="S83" s="67">
        <v>0.79</v>
      </c>
      <c r="T83" s="67">
        <v>0.85</v>
      </c>
      <c r="U83" s="67">
        <v>3.88</v>
      </c>
      <c r="V83" s="67">
        <v>5.33</v>
      </c>
      <c r="W83" s="67">
        <v>0.03</v>
      </c>
      <c r="X83" s="22">
        <v>1.05</v>
      </c>
      <c r="Y83" s="67">
        <v>1.07</v>
      </c>
      <c r="Z83" s="67">
        <v>0.32</v>
      </c>
      <c r="AA83" s="70">
        <v>2</v>
      </c>
      <c r="AB83" s="22">
        <v>0.49</v>
      </c>
      <c r="AC83" s="22">
        <v>0.15</v>
      </c>
      <c r="AD83" s="22">
        <v>0.44</v>
      </c>
      <c r="AE83" s="22">
        <v>1.51</v>
      </c>
      <c r="AF83" s="22"/>
      <c r="AG83" s="22"/>
      <c r="AH83" s="22"/>
      <c r="AI83" s="47"/>
      <c r="AJ83" s="72">
        <v>0.28</v>
      </c>
      <c r="AK83" s="22">
        <v>0.64</v>
      </c>
      <c r="AL83" s="42">
        <v>0.84</v>
      </c>
      <c r="AM83" s="93">
        <f t="shared" si="3"/>
        <v>24.75</v>
      </c>
      <c r="AN83" s="75">
        <f t="shared" si="4"/>
        <v>29.21</v>
      </c>
      <c r="AO83" s="78">
        <f t="shared" si="5"/>
        <v>34.65</v>
      </c>
    </row>
    <row r="84" spans="1:4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5">
      <c r="A85" s="95" t="s">
        <v>52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</row>
    <row r="86" spans="1:41" ht="15">
      <c r="A86" s="123" t="s">
        <v>61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</row>
    <row r="87" spans="1:41" ht="15">
      <c r="A87" s="43" t="s">
        <v>53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1:41" ht="15.75">
      <c r="A88" s="94" t="s">
        <v>70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</row>
    <row r="95" spans="1:9" ht="18">
      <c r="A95" s="38"/>
      <c r="B95" s="38"/>
      <c r="C95" s="38"/>
      <c r="D95" s="38"/>
      <c r="E95" s="38"/>
      <c r="F95" s="38"/>
      <c r="G95" s="38"/>
      <c r="H95" s="38"/>
      <c r="I95" s="38"/>
    </row>
  </sheetData>
  <sheetProtection/>
  <mergeCells count="67">
    <mergeCell ref="AB12:AO12"/>
    <mergeCell ref="AF24:AF32"/>
    <mergeCell ref="AI24:AI32"/>
    <mergeCell ref="W24:W32"/>
    <mergeCell ref="AB28:AB32"/>
    <mergeCell ref="P26:R26"/>
    <mergeCell ref="AB24:AD24"/>
    <mergeCell ref="Y24:Y32"/>
    <mergeCell ref="AA24:AA32"/>
    <mergeCell ref="AC28:AC32"/>
    <mergeCell ref="AM3:AO3"/>
    <mergeCell ref="AM5:AO5"/>
    <mergeCell ref="AM7:AO7"/>
    <mergeCell ref="AM10:AO10"/>
    <mergeCell ref="AM22:AM32"/>
    <mergeCell ref="AN22:AN32"/>
    <mergeCell ref="A14:AO14"/>
    <mergeCell ref="AB21:AO21"/>
    <mergeCell ref="AE24:AE32"/>
    <mergeCell ref="AB25:AD25"/>
    <mergeCell ref="C26:C28"/>
    <mergeCell ref="C22:C25"/>
    <mergeCell ref="C30:C32"/>
    <mergeCell ref="AJ24:AJ32"/>
    <mergeCell ref="AK24:AK32"/>
    <mergeCell ref="AB27:AD27"/>
    <mergeCell ref="Z24:Z32"/>
    <mergeCell ref="A86:AO86"/>
    <mergeCell ref="A20:K20"/>
    <mergeCell ref="D22:D32"/>
    <mergeCell ref="B22:B32"/>
    <mergeCell ref="G22:G32"/>
    <mergeCell ref="J25:J32"/>
    <mergeCell ref="P25:R25"/>
    <mergeCell ref="I24:I32"/>
    <mergeCell ref="L24:L32"/>
    <mergeCell ref="AB26:AD26"/>
    <mergeCell ref="K24:K32"/>
    <mergeCell ref="R28:R32"/>
    <mergeCell ref="O24:O32"/>
    <mergeCell ref="S24:S32"/>
    <mergeCell ref="T24:T32"/>
    <mergeCell ref="X24:X32"/>
    <mergeCell ref="M24:M32"/>
    <mergeCell ref="U24:U32"/>
    <mergeCell ref="V24:V32"/>
    <mergeCell ref="P27:R27"/>
    <mergeCell ref="AD28:AD32"/>
    <mergeCell ref="A16:K16"/>
    <mergeCell ref="A17:K17"/>
    <mergeCell ref="A18:K18"/>
    <mergeCell ref="H24:H32"/>
    <mergeCell ref="A19:K19"/>
    <mergeCell ref="H23:AL23"/>
    <mergeCell ref="AL24:AL32"/>
    <mergeCell ref="AK19:AO19"/>
    <mergeCell ref="P24:R24"/>
    <mergeCell ref="A85:AO85"/>
    <mergeCell ref="F22:F32"/>
    <mergeCell ref="AG24:AG32"/>
    <mergeCell ref="AH24:AH32"/>
    <mergeCell ref="A22:A32"/>
    <mergeCell ref="E22:E32"/>
    <mergeCell ref="AO22:AO32"/>
    <mergeCell ref="N24:N32"/>
    <mergeCell ref="Q28:Q32"/>
    <mergeCell ref="P28:P32"/>
  </mergeCells>
  <printOptions/>
  <pageMargins left="0.31496062992125984" right="0.31496062992125984" top="0.2755905511811024" bottom="0.2755905511811024" header="0.2755905511811024" footer="1.6141732283464567"/>
  <pageSetup fitToHeight="2" fitToWidth="2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2012-09-17T07:44:08Z</cp:lastPrinted>
  <dcterms:created xsi:type="dcterms:W3CDTF">1996-10-08T23:32:33Z</dcterms:created>
  <dcterms:modified xsi:type="dcterms:W3CDTF">2015-03-23T15:05:07Z</dcterms:modified>
  <cp:category/>
  <cp:version/>
  <cp:contentType/>
  <cp:contentStatus/>
</cp:coreProperties>
</file>